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35.16.220\DEM-User-Profiles\jonathanrocha\Downloads\"/>
    </mc:Choice>
  </mc:AlternateContent>
  <bookViews>
    <workbookView xWindow="0" yWindow="0" windowWidth="28800" windowHeight="12330"/>
  </bookViews>
  <sheets>
    <sheet name="Lucro Real" sheetId="2" r:id="rId1"/>
    <sheet name="Simples Nacional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2" l="1"/>
  <c r="I50" i="2"/>
  <c r="I25" i="3" l="1"/>
  <c r="I29" i="3" s="1"/>
  <c r="H35" i="3"/>
  <c r="H46" i="3"/>
  <c r="I49" i="3"/>
  <c r="I55" i="3" s="1"/>
  <c r="I61" i="3" s="1"/>
  <c r="I50" i="3"/>
  <c r="H70" i="3"/>
  <c r="H72" i="3"/>
  <c r="H82" i="3"/>
  <c r="H86" i="3"/>
  <c r="I100" i="3"/>
  <c r="H112" i="3"/>
  <c r="B123" i="3"/>
  <c r="B124" i="3"/>
  <c r="B125" i="3"/>
  <c r="B126" i="3"/>
  <c r="B127" i="3"/>
  <c r="I127" i="3"/>
  <c r="B129" i="3"/>
  <c r="I140" i="3"/>
  <c r="I146" i="3"/>
  <c r="I26" i="2"/>
  <c r="I30" i="2" s="1"/>
  <c r="H36" i="2"/>
  <c r="H47" i="2"/>
  <c r="H71" i="2" s="1"/>
  <c r="I56" i="2"/>
  <c r="I62" i="2" s="1"/>
  <c r="H83" i="2"/>
  <c r="H87" i="2"/>
  <c r="H113" i="2"/>
  <c r="B124" i="2"/>
  <c r="B125" i="2"/>
  <c r="B126" i="2"/>
  <c r="B127" i="2"/>
  <c r="B128" i="2"/>
  <c r="B130" i="2"/>
  <c r="I141" i="2"/>
  <c r="I147" i="2"/>
  <c r="I124" i="2" l="1"/>
  <c r="I34" i="2"/>
  <c r="I123" i="3"/>
  <c r="I33" i="3"/>
  <c r="I34" i="3"/>
  <c r="I85" i="3"/>
  <c r="I86" i="3" s="1"/>
  <c r="I91" i="3" s="1"/>
  <c r="H73" i="2"/>
  <c r="I86" i="2"/>
  <c r="I87" i="2" s="1"/>
  <c r="I92" i="2" s="1"/>
  <c r="I35" i="2"/>
  <c r="I36" i="2" l="1"/>
  <c r="I60" i="2" s="1"/>
  <c r="I35" i="3"/>
  <c r="K37" i="2"/>
  <c r="I59" i="3" l="1"/>
  <c r="K36" i="3"/>
  <c r="I44" i="2"/>
  <c r="I45" i="2"/>
  <c r="I46" i="2"/>
  <c r="I39" i="2"/>
  <c r="I40" i="2"/>
  <c r="I41" i="2"/>
  <c r="I42" i="2"/>
  <c r="I43" i="2"/>
  <c r="I43" i="3" l="1"/>
  <c r="I44" i="3"/>
  <c r="I40" i="3"/>
  <c r="I45" i="3"/>
  <c r="I41" i="3"/>
  <c r="I42" i="3"/>
  <c r="I38" i="3"/>
  <c r="I39" i="3"/>
  <c r="I47" i="2"/>
  <c r="I61" i="2" s="1"/>
  <c r="I63" i="2" s="1"/>
  <c r="I46" i="3" l="1"/>
  <c r="I60" i="3" s="1"/>
  <c r="I62" i="3" s="1"/>
  <c r="I125" i="2"/>
  <c r="K65" i="2"/>
  <c r="I124" i="3" l="1"/>
  <c r="K64" i="3"/>
  <c r="I67" i="2"/>
  <c r="I68" i="2"/>
  <c r="I70" i="2"/>
  <c r="I69" i="2"/>
  <c r="I72" i="2"/>
  <c r="I71" i="2"/>
  <c r="I66" i="3" l="1"/>
  <c r="I67" i="3"/>
  <c r="I68" i="3"/>
  <c r="I69" i="3"/>
  <c r="I71" i="3"/>
  <c r="I70" i="3"/>
  <c r="I73" i="2"/>
  <c r="I72" i="3" l="1"/>
  <c r="I126" i="2"/>
  <c r="K75" i="2"/>
  <c r="I125" i="3" l="1"/>
  <c r="K74" i="3"/>
  <c r="I78" i="2"/>
  <c r="I79" i="2"/>
  <c r="I80" i="2"/>
  <c r="I82" i="2"/>
  <c r="I81" i="2"/>
  <c r="I77" i="2"/>
  <c r="I83" i="2" l="1"/>
  <c r="I91" i="2" s="1"/>
  <c r="I93" i="2" s="1"/>
  <c r="I77" i="3"/>
  <c r="I78" i="3"/>
  <c r="I79" i="3"/>
  <c r="I80" i="3"/>
  <c r="I81" i="3"/>
  <c r="I76" i="3"/>
  <c r="I82" i="3" l="1"/>
  <c r="I90" i="3" s="1"/>
  <c r="I92" i="3" s="1"/>
  <c r="I126" i="3" s="1"/>
  <c r="I128" i="3" s="1"/>
  <c r="I104" i="3" s="1"/>
  <c r="I127" i="2"/>
  <c r="I97" i="2"/>
  <c r="I105" i="3" l="1"/>
  <c r="I115" i="3" s="1"/>
  <c r="I117" i="3" s="1"/>
  <c r="I108" i="3" l="1"/>
  <c r="I109" i="3"/>
  <c r="I107" i="3"/>
  <c r="I119" i="3"/>
  <c r="I145" i="3" l="1"/>
  <c r="I148" i="3" s="1"/>
  <c r="I110" i="3"/>
  <c r="I129" i="3" l="1"/>
  <c r="I130" i="3" s="1"/>
  <c r="I147" i="3"/>
  <c r="I101" i="2" l="1"/>
  <c r="I128" i="2" s="1"/>
  <c r="I129" i="2" s="1"/>
  <c r="I105" i="2" l="1"/>
  <c r="I106" i="2" l="1"/>
  <c r="I116" i="2" s="1"/>
  <c r="I118" i="2" s="1"/>
  <c r="I109" i="2" l="1"/>
  <c r="I120" i="2"/>
  <c r="I110" i="2"/>
  <c r="I108" i="2"/>
  <c r="I146" i="2" s="1"/>
  <c r="I149" i="2" s="1"/>
  <c r="I111" i="2" l="1"/>
  <c r="I148" i="2" l="1"/>
  <c r="I130" i="2"/>
  <c r="I131" i="2" s="1"/>
</calcChain>
</file>

<file path=xl/sharedStrings.xml><?xml version="1.0" encoding="utf-8"?>
<sst xmlns="http://schemas.openxmlformats.org/spreadsheetml/2006/main" count="472" uniqueCount="158">
  <si>
    <t>Informar o valor da unidade de medida por tipo de serviço.</t>
  </si>
  <si>
    <t>Nota(1):</t>
  </si>
  <si>
    <t>TOTAL</t>
  </si>
  <si>
    <t>Valor Global da Proposta (valor mensal do serviço X nº meses do contrato).</t>
  </si>
  <si>
    <t>C</t>
  </si>
  <si>
    <t>Valor mensal do serviço</t>
  </si>
  <si>
    <t>B</t>
  </si>
  <si>
    <t>Valor proposto por unidade de medida*</t>
  </si>
  <si>
    <t>A</t>
  </si>
  <si>
    <t>VALOR (R$)</t>
  </si>
  <si>
    <t>Descrição</t>
  </si>
  <si>
    <t>VALOR GLOBAL DA PROPOSTA</t>
  </si>
  <si>
    <t>Quadro Demonstrativo - VALOR GLOBAL DA PROPOSTA</t>
  </si>
  <si>
    <t>Anexo III-D</t>
  </si>
  <si>
    <t>VALOR MENSAL DOS SERVIÇOS (I + II + III + ...)</t>
  </si>
  <si>
    <t>R$</t>
  </si>
  <si>
    <t>Serviço ... (indicar)</t>
  </si>
  <si>
    <t>Serviço 3 (indicar)</t>
  </si>
  <si>
    <t>Serviço 2 (indicar)</t>
  </si>
  <si>
    <t>Serviço 1 (indicar)</t>
  </si>
  <si>
    <t>Qde Postos (E)</t>
  </si>
  <si>
    <t>Valor Proposto por Posto (D) = (B x C)</t>
  </si>
  <si>
    <t>Qde de Empregados por posto ( C )</t>
  </si>
  <si>
    <t>Valor Por Empregado(B)</t>
  </si>
  <si>
    <t>Tipo de Serviço (A)</t>
  </si>
  <si>
    <t>Quadro Resumo - VALOR MENSAL DOS SERVIÇOS</t>
  </si>
  <si>
    <t>PREÇO TOTAL POR EMPREGADO</t>
  </si>
  <si>
    <t>F</t>
  </si>
  <si>
    <t>Subtotal (A + B + C + D + E)</t>
  </si>
  <si>
    <t>E</t>
  </si>
  <si>
    <t>D</t>
  </si>
  <si>
    <t>Mão-de-Obra vinculada à execução contratual (valor por empregado)</t>
  </si>
  <si>
    <t>QUADRO RESUMO DO CUSTO POR EMPREGADO</t>
  </si>
  <si>
    <t>Valor dos Tributos = P1 - Po</t>
  </si>
  <si>
    <t>Po / (1 - To) = P1 = ..............................................................................</t>
  </si>
  <si>
    <t>c)</t>
  </si>
  <si>
    <t>(Total dos Módulos 1, 2, 3, 4 e 5+ Custos indiretos + lucro)= Po = ...................................</t>
  </si>
  <si>
    <t>b)</t>
  </si>
  <si>
    <t>Tributos % = To = .............................................................</t>
  </si>
  <si>
    <t>a)</t>
  </si>
  <si>
    <t>TOTAL DO MÓDULO 6</t>
  </si>
  <si>
    <t>ISS</t>
  </si>
  <si>
    <t>C.3</t>
  </si>
  <si>
    <t>COFINS</t>
  </si>
  <si>
    <t>C.2</t>
  </si>
  <si>
    <t>PIS</t>
  </si>
  <si>
    <t>C.1</t>
  </si>
  <si>
    <t>TRIBUTOS</t>
  </si>
  <si>
    <t>Lucro</t>
  </si>
  <si>
    <t>Custos Indiretos</t>
  </si>
  <si>
    <t>%</t>
  </si>
  <si>
    <t>CUSTOS INDIRETOS, TRIBUTOS E LUCRO</t>
  </si>
  <si>
    <t>MÓDULO 6 – CUSTOS INDIRETOS, TRIBUTOS E LUCRO</t>
  </si>
  <si>
    <t>-</t>
  </si>
  <si>
    <t>TOTAL DO MÓDULO 5</t>
  </si>
  <si>
    <t>Outros (especificar)</t>
  </si>
  <si>
    <t>Equipamentos</t>
  </si>
  <si>
    <t>Materiais</t>
  </si>
  <si>
    <t>Uniformes</t>
  </si>
  <si>
    <t>INSUMOS DIVERSOS</t>
  </si>
  <si>
    <t>MÓDULO 5 – INSUMOS DIVERSOS</t>
  </si>
  <si>
    <t>TOTAL DO MÓDULO 4</t>
  </si>
  <si>
    <t>Substituto na Intrajornada</t>
  </si>
  <si>
    <t>4.2</t>
  </si>
  <si>
    <t>Substituto nas Ausências Legais</t>
  </si>
  <si>
    <t>4.1</t>
  </si>
  <si>
    <t>Módulo 4 - Custo de Reposição do Profissional Ausente</t>
  </si>
  <si>
    <t>QUADRO-RESUMO DO MÓDULO 4 - CUSTO DE REPOSIÇÃO DO PROFISSIONAL AUSENTE</t>
  </si>
  <si>
    <t>TOTAL SUBMÓDULO 4.2</t>
  </si>
  <si>
    <t>Intervalo para Repouso ou Alimentação</t>
  </si>
  <si>
    <t>Submódulo 4.2 - Substituto na Intrajornada</t>
  </si>
  <si>
    <t>TOTAL SUBMÓDULO 4.1</t>
  </si>
  <si>
    <t>Substituto na cobertura de Outras Ausências (especificar)</t>
  </si>
  <si>
    <t>Substituto na cobertura de Afastamento Maternidade</t>
  </si>
  <si>
    <r>
      <rPr>
        <sz val="10"/>
        <rFont val="Arial"/>
        <family val="2"/>
      </rPr>
      <t>Substituto na cobertura de Ausência por Acidente de Trabalho</t>
    </r>
    <r>
      <rPr>
        <sz val="10"/>
        <color indexed="10"/>
        <rFont val="Arial"/>
        <family val="2"/>
      </rPr>
      <t xml:space="preserve"> </t>
    </r>
  </si>
  <si>
    <t>Substituto na cobertura de Licença Paternidade</t>
  </si>
  <si>
    <t>Substituto na cobertura de Ausências Legais</t>
  </si>
  <si>
    <t xml:space="preserve">Substituto na cobertura de Férias </t>
  </si>
  <si>
    <t>Submódulo 4.1 - Substituto nas Ausências Legais</t>
  </si>
  <si>
    <t>base 4</t>
  </si>
  <si>
    <t>MÓDULO 4 – CUSTO DE REPOSIÇÃO DO PROFISSIONAL AUSENTE</t>
  </si>
  <si>
    <t>TOTAL DO MÓDULO 3</t>
  </si>
  <si>
    <t xml:space="preserve">Multa do FGTS e Contribuição Social sobre o Aviso Prévio Trabalhado. </t>
  </si>
  <si>
    <t>Incidência de GPS, FGTS e outras contribuições sobre Aviso Prévio Trabalhado</t>
  </si>
  <si>
    <t xml:space="preserve">Aviso Prévio Trabalhado </t>
  </si>
  <si>
    <t>Multa do FGTS e Contribuição Social sobre o Aviso Prévio Indenizado</t>
  </si>
  <si>
    <t>Incidência do FGTS sobre Aviso Prévio Indenizado</t>
  </si>
  <si>
    <t>Aviso Prévio Indenizado</t>
  </si>
  <si>
    <t>PROVISÃO PARA RESCISÃO</t>
  </si>
  <si>
    <t>base</t>
  </si>
  <si>
    <t>MÓDULO 3 – PROVISÃO PARA RESCISÃO</t>
  </si>
  <si>
    <t>TOTAL DO MÓDULO 2</t>
  </si>
  <si>
    <t>Benefícios Mensais e Diários</t>
  </si>
  <si>
    <t>2.3</t>
  </si>
  <si>
    <t>GPS, FGTS e Outras Contribuições</t>
  </si>
  <si>
    <t>2.2</t>
  </si>
  <si>
    <t>13º Salário, Férias e Adicional de Férias</t>
  </si>
  <si>
    <t>2.1</t>
  </si>
  <si>
    <t>Módulo 2 - Encargos, Benefícios Anuais, Mensais e Diários</t>
  </si>
  <si>
    <t>QUADRO-RESUMO DO MÓDULO 2 - ENCARGOS, BENEFÍCIOS ANUAIS, MENSAIS E DIÁRIOS</t>
  </si>
  <si>
    <t>TOTAL SUBMÓDULO 2.3</t>
  </si>
  <si>
    <t xml:space="preserve">Outros </t>
  </si>
  <si>
    <t xml:space="preserve">Contribuição Atvidade Sindical Patronal </t>
  </si>
  <si>
    <t xml:space="preserve">Benefício Social Familiar </t>
  </si>
  <si>
    <t xml:space="preserve">Assistência Médica e Familiar </t>
  </si>
  <si>
    <t xml:space="preserve">Auxílio-Refeição/Alimentação  </t>
  </si>
  <si>
    <t xml:space="preserve">Transporte </t>
  </si>
  <si>
    <t>Submódulo 2.3 - Benefícios Mensais e Diários</t>
  </si>
  <si>
    <t>TOTAL SUBMÓDULO 2.2</t>
  </si>
  <si>
    <t xml:space="preserve">FGTS </t>
  </si>
  <si>
    <t>H</t>
  </si>
  <si>
    <t xml:space="preserve">INCRA </t>
  </si>
  <si>
    <t>G</t>
  </si>
  <si>
    <t xml:space="preserve">SEBRAE </t>
  </si>
  <si>
    <t xml:space="preserve">SENAI - SENAC </t>
  </si>
  <si>
    <t>SESC ou SESI</t>
  </si>
  <si>
    <t>SAT (Seguro Acidente de Trabalho)</t>
  </si>
  <si>
    <t xml:space="preserve">Salário Educação </t>
  </si>
  <si>
    <t xml:space="preserve">INSS </t>
  </si>
  <si>
    <t>Submódulo 2.2 - GPS, FGTS e Outras Contribuições</t>
  </si>
  <si>
    <t>base 2.2</t>
  </si>
  <si>
    <t>TOTAL SUBMÓDULO 2.1</t>
  </si>
  <si>
    <t>custo de férias não renovável</t>
  </si>
  <si>
    <t>Férias e Adicional de Férias</t>
  </si>
  <si>
    <r>
      <rPr>
        <sz val="10"/>
        <rFont val="Arial"/>
        <family val="2"/>
      </rPr>
      <t>13 (Décimo-terceiro) salário</t>
    </r>
    <r>
      <rPr>
        <sz val="10"/>
        <color indexed="10"/>
        <rFont val="Arial"/>
        <family val="2"/>
      </rPr>
      <t xml:space="preserve"> </t>
    </r>
  </si>
  <si>
    <t>Submódulo 2.1 - 13º Salário, Férias e Adicional de Férias</t>
  </si>
  <si>
    <t>MÓDULO 2 – ENCARGOS E BENEFÍCIOS ANUAIS, MENSAIS E DIÁRIOS</t>
  </si>
  <si>
    <t>TOTAL DO MÓDULO 1</t>
  </si>
  <si>
    <t>Adicional de Hora Noturna Reduzida</t>
  </si>
  <si>
    <t>Adicional Noturno</t>
  </si>
  <si>
    <t xml:space="preserve">Adicional Insalubridade </t>
  </si>
  <si>
    <t xml:space="preserve">Adicional Periculosidade </t>
  </si>
  <si>
    <t>Salário Base</t>
  </si>
  <si>
    <t>COMPOSIÇÃO DA REMUNERAÇÃO</t>
  </si>
  <si>
    <t>MÓDULO 1 - COMPOSIÇÃO DA REMUNERAÇÃO</t>
  </si>
  <si>
    <t>Data base da categoria (dia/mês/ano)</t>
  </si>
  <si>
    <t>Categoria profissional (vinculada à execução contratual)</t>
  </si>
  <si>
    <t>Salário Normativo da Categoria Profissional</t>
  </si>
  <si>
    <t>Classificação Brasileira de Ocupações (CBO)</t>
  </si>
  <si>
    <t>Tipo de serviço (mesmo serviço com características distintas)</t>
  </si>
  <si>
    <t>Dados para composição dos custos referentes à mão-de-obra</t>
  </si>
  <si>
    <t>Quantidade total a contratar (em função da unidade de medida)</t>
  </si>
  <si>
    <t>Unidade de Medida</t>
  </si>
  <si>
    <t>Tipo de Serviço</t>
  </si>
  <si>
    <t>Identificação do Serviço</t>
  </si>
  <si>
    <t>Nº de meses de execução contratual</t>
  </si>
  <si>
    <t>Ano do Acordo, Convenção ou Dissídio Coletivo</t>
  </si>
  <si>
    <t>Município</t>
  </si>
  <si>
    <t>Data de apresentação da proposta</t>
  </si>
  <si>
    <t>Discriminação dos Serviços</t>
  </si>
  <si>
    <t>Contribuição Atvidade Sindical Patronal (Cláusula 69 da CCT)</t>
  </si>
  <si>
    <t>Benefício Social Familiar (Cláusula 29 da CCT)</t>
  </si>
  <si>
    <t>Auxílio-Refeição/Alimentação  (Cláusula 18 da CCT)</t>
  </si>
  <si>
    <t>Transporte (Cláusula 20 da CCT)</t>
  </si>
  <si>
    <t>ESTADO DO RIO DE JANEIRO
PREFEITURA MUNICIPAL DE MARICÁ
SECRETARIA DE ADMINISTRAÇÃO</t>
  </si>
  <si>
    <t>]</t>
  </si>
  <si>
    <t xml:space="preserve">Categoria profissional: </t>
  </si>
  <si>
    <t>Categoria profissional: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</si>
</sst>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%"/>
    <numFmt numFmtId="166" formatCode="0.0000%"/>
    <numFmt numFmtId="167" formatCode="&quot;R$ &quot;#,##0.00_);[Red]\(&quot;R$ &quot;#,##0.00\)"/>
  </numFmts>
  <fonts count="7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</cellStyleXfs>
  <cellXfs count="140">
    <xf numFmtId="0" fontId="0" fillId="0" borderId="0" xfId="0"/>
    <xf numFmtId="0" fontId="1" fillId="0" borderId="0" xfId="1"/>
    <xf numFmtId="43" fontId="1" fillId="0" borderId="0" xfId="1" applyNumberFormat="1"/>
    <xf numFmtId="164" fontId="3" fillId="0" borderId="0" xfId="2" applyFont="1"/>
    <xf numFmtId="0" fontId="3" fillId="0" borderId="0" xfId="1" applyFont="1"/>
    <xf numFmtId="0" fontId="1" fillId="0" borderId="0" xfId="1" applyAlignment="1">
      <alignment horizontal="center"/>
    </xf>
    <xf numFmtId="2" fontId="3" fillId="0" borderId="1" xfId="1" applyNumberFormat="1" applyFont="1" applyBorder="1"/>
    <xf numFmtId="2" fontId="1" fillId="0" borderId="5" xfId="1" applyNumberFormat="1" applyBorder="1"/>
    <xf numFmtId="0" fontId="1" fillId="0" borderId="9" xfId="1" applyBorder="1" applyAlignment="1">
      <alignment horizontal="center"/>
    </xf>
    <xf numFmtId="2" fontId="1" fillId="0" borderId="13" xfId="1" applyNumberFormat="1" applyBorder="1"/>
    <xf numFmtId="0" fontId="1" fillId="0" borderId="17" xfId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1" fillId="0" borderId="21" xfId="1" applyBorder="1" applyAlignment="1">
      <alignment horizontal="center"/>
    </xf>
    <xf numFmtId="0" fontId="3" fillId="0" borderId="0" xfId="1" applyFont="1" applyAlignment="1">
      <alignment horizontal="center"/>
    </xf>
    <xf numFmtId="2" fontId="1" fillId="0" borderId="25" xfId="1" applyNumberFormat="1" applyBorder="1"/>
    <xf numFmtId="0" fontId="1" fillId="0" borderId="26" xfId="1" applyBorder="1"/>
    <xf numFmtId="0" fontId="1" fillId="0" borderId="7" xfId="1" applyBorder="1"/>
    <xf numFmtId="2" fontId="1" fillId="0" borderId="29" xfId="1" applyNumberFormat="1" applyBorder="1"/>
    <xf numFmtId="0" fontId="3" fillId="0" borderId="30" xfId="1" applyFont="1" applyBorder="1"/>
    <xf numFmtId="0" fontId="3" fillId="0" borderId="11" xfId="1" applyFont="1" applyBorder="1"/>
    <xf numFmtId="0" fontId="1" fillId="0" borderId="30" xfId="1" applyBorder="1"/>
    <xf numFmtId="0" fontId="1" fillId="0" borderId="11" xfId="1" applyBorder="1"/>
    <xf numFmtId="2" fontId="1" fillId="0" borderId="32" xfId="1" applyNumberFormat="1" applyBorder="1"/>
    <xf numFmtId="0" fontId="1" fillId="0" borderId="33" xfId="1" applyBorder="1"/>
    <xf numFmtId="0" fontId="1" fillId="0" borderId="15" xfId="1" applyBorder="1"/>
    <xf numFmtId="0" fontId="3" fillId="0" borderId="18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2" fontId="1" fillId="0" borderId="0" xfId="1" applyNumberFormat="1"/>
    <xf numFmtId="2" fontId="3" fillId="0" borderId="31" xfId="1" applyNumberFormat="1" applyFont="1" applyBorder="1"/>
    <xf numFmtId="2" fontId="1" fillId="0" borderId="31" xfId="1" applyNumberFormat="1" applyBorder="1"/>
    <xf numFmtId="0" fontId="1" fillId="0" borderId="31" xfId="1" applyBorder="1" applyAlignment="1">
      <alignment horizontal="center"/>
    </xf>
    <xf numFmtId="0" fontId="3" fillId="0" borderId="31" xfId="1" applyFont="1" applyBorder="1" applyAlignment="1">
      <alignment horizontal="center"/>
    </xf>
    <xf numFmtId="2" fontId="3" fillId="0" borderId="0" xfId="1" applyNumberFormat="1" applyFont="1"/>
    <xf numFmtId="2" fontId="4" fillId="0" borderId="38" xfId="1" applyNumberFormat="1" applyFont="1" applyBorder="1"/>
    <xf numFmtId="10" fontId="4" fillId="0" borderId="39" xfId="3" applyNumberFormat="1" applyFont="1" applyBorder="1" applyAlignment="1"/>
    <xf numFmtId="0" fontId="4" fillId="0" borderId="36" xfId="1" applyFont="1" applyBorder="1" applyAlignment="1">
      <alignment horizontal="center"/>
    </xf>
    <xf numFmtId="2" fontId="4" fillId="0" borderId="40" xfId="1" applyNumberFormat="1" applyFont="1" applyBorder="1"/>
    <xf numFmtId="10" fontId="4" fillId="0" borderId="0" xfId="3" applyNumberFormat="1" applyFont="1" applyBorder="1" applyAlignment="1"/>
    <xf numFmtId="0" fontId="4" fillId="0" borderId="0" xfId="1" applyFont="1" applyAlignment="1">
      <alignment horizontal="left"/>
    </xf>
    <xf numFmtId="0" fontId="4" fillId="0" borderId="41" xfId="1" applyFont="1" applyBorder="1" applyAlignment="1">
      <alignment horizontal="center"/>
    </xf>
    <xf numFmtId="0" fontId="5" fillId="0" borderId="41" xfId="1" applyFont="1" applyBorder="1"/>
    <xf numFmtId="2" fontId="4" fillId="0" borderId="42" xfId="1" applyNumberFormat="1" applyFont="1" applyBorder="1"/>
    <xf numFmtId="10" fontId="4" fillId="0" borderId="43" xfId="3" applyNumberFormat="1" applyFont="1" applyBorder="1" applyAlignment="1"/>
    <xf numFmtId="0" fontId="4" fillId="0" borderId="44" xfId="1" applyFont="1" applyBorder="1" applyAlignment="1">
      <alignment horizontal="center"/>
    </xf>
    <xf numFmtId="10" fontId="2" fillId="0" borderId="31" xfId="3" applyNumberFormat="1" applyBorder="1" applyAlignment="1"/>
    <xf numFmtId="9" fontId="2" fillId="0" borderId="31" xfId="3" applyBorder="1" applyAlignment="1"/>
    <xf numFmtId="165" fontId="2" fillId="0" borderId="31" xfId="3" applyNumberFormat="1" applyBorder="1" applyAlignment="1"/>
    <xf numFmtId="2" fontId="1" fillId="0" borderId="31" xfId="1" applyNumberFormat="1" applyBorder="1" applyAlignment="1">
      <alignment horizontal="center"/>
    </xf>
    <xf numFmtId="10" fontId="2" fillId="0" borderId="31" xfId="3" applyNumberFormat="1" applyBorder="1" applyAlignment="1">
      <alignment horizontal="center"/>
    </xf>
    <xf numFmtId="10" fontId="1" fillId="0" borderId="31" xfId="1" applyNumberFormat="1" applyBorder="1"/>
    <xf numFmtId="9" fontId="1" fillId="0" borderId="31" xfId="1" applyNumberFormat="1" applyBorder="1"/>
    <xf numFmtId="10" fontId="3" fillId="0" borderId="31" xfId="1" applyNumberFormat="1" applyFont="1" applyBorder="1" applyAlignment="1">
      <alignment horizontal="center"/>
    </xf>
    <xf numFmtId="0" fontId="3" fillId="4" borderId="31" xfId="1" applyFont="1" applyFill="1" applyBorder="1" applyAlignment="1">
      <alignment horizontal="center"/>
    </xf>
    <xf numFmtId="10" fontId="1" fillId="0" borderId="31" xfId="1" applyNumberFormat="1" applyBorder="1" applyAlignment="1">
      <alignment horizontal="center"/>
    </xf>
    <xf numFmtId="10" fontId="5" fillId="5" borderId="31" xfId="1" applyNumberFormat="1" applyFont="1" applyFill="1" applyBorder="1" applyAlignment="1">
      <alignment horizontal="center"/>
    </xf>
    <xf numFmtId="0" fontId="4" fillId="0" borderId="31" xfId="1" applyFont="1" applyBorder="1" applyAlignment="1">
      <alignment horizontal="center"/>
    </xf>
    <xf numFmtId="2" fontId="1" fillId="0" borderId="31" xfId="1" applyNumberFormat="1" applyBorder="1" applyAlignment="1">
      <alignment horizontal="right"/>
    </xf>
    <xf numFmtId="166" fontId="1" fillId="0" borderId="31" xfId="1" applyNumberFormat="1" applyBorder="1" applyAlignment="1">
      <alignment horizontal="center"/>
    </xf>
    <xf numFmtId="0" fontId="2" fillId="0" borderId="0" xfId="1" applyFont="1"/>
    <xf numFmtId="10" fontId="1" fillId="5" borderId="31" xfId="1" applyNumberFormat="1" applyFill="1" applyBorder="1" applyAlignment="1">
      <alignment horizontal="center"/>
    </xf>
    <xf numFmtId="10" fontId="2" fillId="0" borderId="31" xfId="3" applyNumberFormat="1" applyFill="1" applyBorder="1" applyAlignment="1">
      <alignment horizontal="center"/>
    </xf>
    <xf numFmtId="0" fontId="1" fillId="0" borderId="31" xfId="1" applyBorder="1"/>
    <xf numFmtId="0" fontId="1" fillId="0" borderId="0" xfId="1" applyAlignment="1">
      <alignment horizontal="left"/>
    </xf>
    <xf numFmtId="164" fontId="1" fillId="0" borderId="0" xfId="1" applyNumberFormat="1"/>
    <xf numFmtId="10" fontId="5" fillId="0" borderId="31" xfId="1" applyNumberFormat="1" applyFont="1" applyBorder="1" applyAlignment="1">
      <alignment horizontal="center"/>
    </xf>
    <xf numFmtId="0" fontId="1" fillId="0" borderId="0" xfId="1" applyFont="1" applyAlignment="1"/>
    <xf numFmtId="0" fontId="1" fillId="0" borderId="31" xfId="1" applyBorder="1" applyAlignment="1">
      <alignment horizontal="left"/>
    </xf>
    <xf numFmtId="0" fontId="1" fillId="0" borderId="31" xfId="1" applyBorder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/>
    </xf>
    <xf numFmtId="0" fontId="3" fillId="6" borderId="31" xfId="1" applyFont="1" applyFill="1" applyBorder="1" applyAlignment="1">
      <alignment horizontal="center"/>
    </xf>
    <xf numFmtId="14" fontId="1" fillId="0" borderId="31" xfId="1" applyNumberFormat="1" applyBorder="1" applyAlignment="1">
      <alignment horizontal="center"/>
    </xf>
    <xf numFmtId="0" fontId="2" fillId="0" borderId="31" xfId="1" applyFont="1" applyBorder="1" applyAlignment="1">
      <alignment horizontal="center"/>
    </xf>
    <xf numFmtId="3" fontId="1" fillId="0" borderId="31" xfId="1" applyNumberFormat="1" applyBorder="1" applyAlignment="1">
      <alignment horizontal="center"/>
    </xf>
    <xf numFmtId="167" fontId="1" fillId="0" borderId="31" xfId="1" applyNumberForma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3" fillId="4" borderId="48" xfId="1" applyFont="1" applyFill="1" applyBorder="1" applyAlignment="1">
      <alignment horizontal="center"/>
    </xf>
    <xf numFmtId="0" fontId="3" fillId="4" borderId="0" xfId="1" applyFont="1" applyFill="1" applyAlignment="1">
      <alignment horizontal="center"/>
    </xf>
    <xf numFmtId="0" fontId="3" fillId="3" borderId="31" xfId="1" applyFont="1" applyFill="1" applyBorder="1" applyAlignment="1">
      <alignment horizontal="center"/>
    </xf>
    <xf numFmtId="0" fontId="2" fillId="0" borderId="31" xfId="1" applyFont="1" applyBorder="1" applyAlignment="1">
      <alignment horizontal="left"/>
    </xf>
    <xf numFmtId="0" fontId="3" fillId="4" borderId="31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2" fillId="0" borderId="31" xfId="1" applyFont="1" applyBorder="1"/>
    <xf numFmtId="0" fontId="1" fillId="0" borderId="31" xfId="1" applyBorder="1"/>
    <xf numFmtId="0" fontId="2" fillId="0" borderId="12" xfId="1" applyFont="1" applyBorder="1" applyAlignment="1">
      <alignment horizontal="left"/>
    </xf>
    <xf numFmtId="0" fontId="1" fillId="0" borderId="11" xfId="1" applyBorder="1" applyAlignment="1">
      <alignment horizontal="left"/>
    </xf>
    <xf numFmtId="0" fontId="1" fillId="0" borderId="10" xfId="1" applyBorder="1" applyAlignment="1">
      <alignment horizontal="left"/>
    </xf>
    <xf numFmtId="0" fontId="3" fillId="2" borderId="31" xfId="1" applyFont="1" applyFill="1" applyBorder="1" applyAlignment="1">
      <alignment horizontal="center"/>
    </xf>
    <xf numFmtId="0" fontId="3" fillId="4" borderId="45" xfId="1" applyFont="1" applyFill="1" applyBorder="1" applyAlignment="1">
      <alignment horizontal="center"/>
    </xf>
    <xf numFmtId="0" fontId="3" fillId="4" borderId="43" xfId="1" applyFont="1" applyFill="1" applyBorder="1" applyAlignment="1">
      <alignment horizontal="center"/>
    </xf>
    <xf numFmtId="0" fontId="5" fillId="0" borderId="31" xfId="1" applyFont="1" applyBorder="1" applyAlignment="1">
      <alignment horizontal="left"/>
    </xf>
    <xf numFmtId="0" fontId="3" fillId="0" borderId="12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4" borderId="47" xfId="1" applyFont="1" applyFill="1" applyBorder="1" applyAlignment="1">
      <alignment horizontal="center"/>
    </xf>
    <xf numFmtId="0" fontId="3" fillId="4" borderId="11" xfId="1" applyFont="1" applyFill="1" applyBorder="1" applyAlignment="1">
      <alignment horizontal="center"/>
    </xf>
    <xf numFmtId="0" fontId="3" fillId="4" borderId="46" xfId="1" applyFont="1" applyFill="1" applyBorder="1" applyAlignment="1">
      <alignment horizontal="center"/>
    </xf>
    <xf numFmtId="0" fontId="3" fillId="4" borderId="39" xfId="1" applyFont="1" applyFill="1" applyBorder="1" applyAlignment="1">
      <alignment horizontal="center"/>
    </xf>
    <xf numFmtId="0" fontId="3" fillId="0" borderId="31" xfId="1" applyFont="1" applyBorder="1" applyAlignment="1">
      <alignment horizontal="left"/>
    </xf>
    <xf numFmtId="0" fontId="1" fillId="0" borderId="0" xfId="1" applyAlignment="1">
      <alignment horizontal="left"/>
    </xf>
    <xf numFmtId="0" fontId="4" fillId="0" borderId="43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39" xfId="1" applyFont="1" applyBorder="1" applyAlignment="1">
      <alignment horizontal="left"/>
    </xf>
    <xf numFmtId="0" fontId="1" fillId="0" borderId="9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12" xfId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19" xfId="1" applyFont="1" applyBorder="1" applyAlignment="1">
      <alignment horizontal="center" wrapText="1"/>
    </xf>
    <xf numFmtId="0" fontId="1" fillId="0" borderId="37" xfId="1" applyBorder="1" applyAlignment="1">
      <alignment horizontal="center"/>
    </xf>
    <xf numFmtId="0" fontId="1" fillId="0" borderId="36" xfId="1" applyBorder="1" applyAlignment="1">
      <alignment horizontal="center"/>
    </xf>
    <xf numFmtId="0" fontId="1" fillId="0" borderId="35" xfId="1" applyBorder="1" applyAlignment="1">
      <alignment horizontal="left"/>
    </xf>
    <xf numFmtId="0" fontId="1" fillId="0" borderId="34" xfId="1" applyBorder="1" applyAlignment="1">
      <alignment horizontal="left"/>
    </xf>
    <xf numFmtId="0" fontId="1" fillId="0" borderId="17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7" xfId="1" applyBorder="1" applyAlignment="1">
      <alignment horizontal="left"/>
    </xf>
    <xf numFmtId="0" fontId="1" fillId="0" borderId="13" xfId="1" applyBorder="1" applyAlignment="1">
      <alignment horizontal="left"/>
    </xf>
    <xf numFmtId="0" fontId="1" fillId="0" borderId="0" xfId="1" applyFont="1" applyAlignment="1">
      <alignment horizontal="left" vertical="center" wrapText="1"/>
    </xf>
    <xf numFmtId="0" fontId="1" fillId="0" borderId="8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0" borderId="6" xfId="1" applyBorder="1" applyAlignment="1">
      <alignment horizontal="left"/>
    </xf>
    <xf numFmtId="0" fontId="1" fillId="0" borderId="4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" xfId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1" fillId="0" borderId="28" xfId="1" applyBorder="1" applyAlignment="1">
      <alignment horizontal="center"/>
    </xf>
    <xf numFmtId="0" fontId="1" fillId="0" borderId="27" xfId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1" fillId="0" borderId="16" xfId="1" applyBorder="1" applyAlignment="1">
      <alignment horizontal="left"/>
    </xf>
    <xf numFmtId="0" fontId="1" fillId="0" borderId="15" xfId="1" applyBorder="1" applyAlignment="1">
      <alignment horizontal="left"/>
    </xf>
    <xf numFmtId="0" fontId="1" fillId="0" borderId="14" xfId="1" applyBorder="1" applyAlignment="1">
      <alignment horizontal="left"/>
    </xf>
    <xf numFmtId="0" fontId="1" fillId="0" borderId="12" xfId="1" applyBorder="1" applyAlignment="1">
      <alignment horizontal="left"/>
    </xf>
    <xf numFmtId="0" fontId="3" fillId="0" borderId="9" xfId="1" applyFont="1" applyBorder="1" applyAlignment="1">
      <alignment horizontal="center"/>
    </xf>
  </cellXfs>
  <cellStyles count="4">
    <cellStyle name="Moeda 2" xfId="2"/>
    <cellStyle name="Normal" xfId="0" builtinId="0"/>
    <cellStyle name="Normal 2" xfId="1"/>
    <cellStyle name="Porcentagem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572037</xdr:colOff>
      <xdr:row>0</xdr:row>
      <xdr:rowOff>21944</xdr:rowOff>
    </xdr:from>
    <xdr:to>
      <xdr:col>1</xdr:col>
      <xdr:colOff>581025</xdr:colOff>
      <xdr:row>0</xdr:row>
      <xdr:rowOff>771525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FB0520-7B06-4D60-B05E-8A514C0B7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037" y="21944"/>
          <a:ext cx="675738" cy="749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158"/>
  <sheetViews>
    <sheetView tabSelected="1" zoomScaleNormal="100" workbookViewId="0">
      <selection activeCell="C13" sqref="C13:D13"/>
    </sheetView>
  </sheetViews>
  <sheetFormatPr defaultColWidth="9.140625" defaultRowHeight="12.75"/>
  <cols>
    <col min="1" max="1" width="10" style="1" customWidth="1"/>
    <col min="2" max="2" width="9.140625" style="1"/>
    <col min="3" max="3" width="15" style="1" customWidth="1"/>
    <col min="4" max="4" width="9.140625" style="1"/>
    <col min="5" max="5" width="10.85546875" style="1" customWidth="1"/>
    <col min="6" max="6" width="9.140625" style="1"/>
    <col min="7" max="7" width="19.140625" style="1" customWidth="1"/>
    <col min="8" max="8" width="11" style="1" bestFit="1" customWidth="1"/>
    <col min="9" max="9" width="12" style="1" customWidth="1"/>
    <col min="10" max="10" width="14.140625" style="1" customWidth="1"/>
    <col min="11" max="11" width="9.140625" style="1" customWidth="1"/>
    <col min="12" max="12" width="9.140625" style="1"/>
    <col min="13" max="13" width="9.5703125" style="1" customWidth="1"/>
    <col min="14" max="16384" width="9.140625" style="1"/>
  </cols>
  <sheetData>
    <row r="1" spans="1:9" ht="62.25" customHeight="1">
      <c r="A1" s="65"/>
      <c r="B1" s="65"/>
      <c r="C1" s="115" t="s">
        <v>154</v>
      </c>
      <c r="D1" s="115"/>
      <c r="E1" s="115"/>
      <c r="F1" s="65"/>
      <c r="G1" s="65"/>
      <c r="H1" s="65"/>
      <c r="I1" s="65"/>
    </row>
    <row r="2" spans="1:9">
      <c r="A2" s="68"/>
      <c r="B2" s="68"/>
      <c r="C2" s="68"/>
      <c r="D2" s="68"/>
      <c r="E2" s="68"/>
      <c r="F2" s="68"/>
      <c r="G2" s="68"/>
      <c r="H2" s="68"/>
      <c r="I2" s="68"/>
    </row>
    <row r="3" spans="1:9">
      <c r="A3" s="69" t="s">
        <v>156</v>
      </c>
      <c r="B3" s="69"/>
      <c r="C3" s="69"/>
      <c r="D3" s="69"/>
      <c r="E3" s="69"/>
      <c r="F3" s="69"/>
      <c r="G3" s="69"/>
      <c r="H3" s="69"/>
      <c r="I3" s="69"/>
    </row>
    <row r="4" spans="1:9">
      <c r="A4" s="62"/>
      <c r="B4" s="62"/>
      <c r="C4" s="62"/>
      <c r="D4" s="62"/>
      <c r="E4" s="62"/>
      <c r="F4" s="62"/>
      <c r="G4" s="62"/>
      <c r="H4" s="62"/>
      <c r="I4" s="62"/>
    </row>
    <row r="5" spans="1:9">
      <c r="A5" s="70" t="s">
        <v>149</v>
      </c>
      <c r="B5" s="70"/>
      <c r="C5" s="70"/>
      <c r="D5" s="70"/>
      <c r="E5" s="70"/>
      <c r="F5" s="70"/>
      <c r="G5" s="70"/>
      <c r="H5" s="70"/>
      <c r="I5" s="70"/>
    </row>
    <row r="6" spans="1:9">
      <c r="A6" s="30" t="s">
        <v>8</v>
      </c>
      <c r="B6" s="66" t="s">
        <v>148</v>
      </c>
      <c r="C6" s="66"/>
      <c r="D6" s="66"/>
      <c r="E6" s="66"/>
      <c r="F6" s="66"/>
      <c r="G6" s="66"/>
      <c r="H6" s="71"/>
      <c r="I6" s="67"/>
    </row>
    <row r="7" spans="1:9">
      <c r="A7" s="30" t="s">
        <v>6</v>
      </c>
      <c r="B7" s="66" t="s">
        <v>147</v>
      </c>
      <c r="C7" s="66"/>
      <c r="D7" s="66"/>
      <c r="E7" s="66"/>
      <c r="F7" s="66"/>
      <c r="G7" s="66"/>
      <c r="H7" s="72"/>
      <c r="I7" s="67"/>
    </row>
    <row r="8" spans="1:9">
      <c r="A8" s="30" t="s">
        <v>4</v>
      </c>
      <c r="B8" s="66" t="s">
        <v>146</v>
      </c>
      <c r="C8" s="66"/>
      <c r="D8" s="66"/>
      <c r="E8" s="66"/>
      <c r="F8" s="66"/>
      <c r="G8" s="66"/>
      <c r="H8" s="67">
        <v>2022</v>
      </c>
      <c r="I8" s="67"/>
    </row>
    <row r="9" spans="1:9">
      <c r="A9" s="30" t="s">
        <v>30</v>
      </c>
      <c r="B9" s="66" t="s">
        <v>145</v>
      </c>
      <c r="C9" s="66"/>
      <c r="D9" s="66"/>
      <c r="E9" s="66"/>
      <c r="F9" s="66"/>
      <c r="G9" s="66"/>
      <c r="H9" s="67">
        <v>12</v>
      </c>
      <c r="I9" s="67"/>
    </row>
    <row r="10" spans="1:9">
      <c r="A10" s="5"/>
      <c r="B10" s="62"/>
      <c r="C10" s="62"/>
      <c r="D10" s="62"/>
      <c r="E10" s="62"/>
      <c r="F10" s="62"/>
      <c r="G10" s="62"/>
      <c r="H10" s="5"/>
      <c r="I10" s="5"/>
    </row>
    <row r="11" spans="1:9">
      <c r="A11" s="70" t="s">
        <v>144</v>
      </c>
      <c r="B11" s="70"/>
      <c r="C11" s="70"/>
      <c r="D11" s="70"/>
      <c r="E11" s="70"/>
      <c r="F11" s="70"/>
      <c r="G11" s="70"/>
      <c r="H11" s="70"/>
      <c r="I11" s="70"/>
    </row>
    <row r="12" spans="1:9">
      <c r="A12" s="67" t="s">
        <v>143</v>
      </c>
      <c r="B12" s="67"/>
      <c r="C12" s="67" t="s">
        <v>142</v>
      </c>
      <c r="D12" s="67"/>
      <c r="E12" s="67" t="s">
        <v>141</v>
      </c>
      <c r="F12" s="67"/>
      <c r="G12" s="67"/>
      <c r="H12" s="67"/>
      <c r="I12" s="67"/>
    </row>
    <row r="13" spans="1:9">
      <c r="A13" s="67"/>
      <c r="B13" s="67"/>
      <c r="C13" s="67"/>
      <c r="D13" s="67"/>
      <c r="E13" s="73"/>
      <c r="F13" s="67"/>
      <c r="G13" s="67"/>
      <c r="H13" s="67"/>
      <c r="I13" s="67"/>
    </row>
    <row r="14" spans="1:9">
      <c r="A14" s="5"/>
      <c r="B14" s="62"/>
      <c r="C14" s="62" t="s">
        <v>155</v>
      </c>
      <c r="D14" s="62"/>
      <c r="E14" s="62"/>
      <c r="F14" s="62"/>
      <c r="G14" s="62"/>
      <c r="H14" s="5"/>
      <c r="I14" s="5"/>
    </row>
    <row r="15" spans="1:9">
      <c r="A15" s="70" t="s">
        <v>140</v>
      </c>
      <c r="B15" s="70"/>
      <c r="C15" s="70"/>
      <c r="D15" s="70"/>
      <c r="E15" s="70"/>
      <c r="F15" s="70"/>
      <c r="G15" s="70"/>
      <c r="H15" s="70"/>
      <c r="I15" s="70"/>
    </row>
    <row r="16" spans="1:9">
      <c r="A16" s="30">
        <v>1</v>
      </c>
      <c r="B16" s="66" t="s">
        <v>139</v>
      </c>
      <c r="C16" s="66"/>
      <c r="D16" s="66"/>
      <c r="E16" s="66"/>
      <c r="F16" s="66"/>
      <c r="G16" s="66"/>
      <c r="H16" s="67"/>
      <c r="I16" s="67"/>
    </row>
    <row r="17" spans="1:9">
      <c r="A17" s="30">
        <v>2</v>
      </c>
      <c r="B17" s="66" t="s">
        <v>138</v>
      </c>
      <c r="C17" s="66"/>
      <c r="D17" s="66"/>
      <c r="E17" s="66"/>
      <c r="F17" s="66"/>
      <c r="G17" s="66"/>
      <c r="H17" s="67"/>
      <c r="I17" s="67"/>
    </row>
    <row r="18" spans="1:9">
      <c r="A18" s="30">
        <v>3</v>
      </c>
      <c r="B18" s="66" t="s">
        <v>137</v>
      </c>
      <c r="C18" s="66"/>
      <c r="D18" s="66"/>
      <c r="E18" s="66"/>
      <c r="F18" s="66"/>
      <c r="G18" s="66"/>
      <c r="H18" s="74"/>
      <c r="I18" s="67"/>
    </row>
    <row r="19" spans="1:9">
      <c r="A19" s="30">
        <v>4</v>
      </c>
      <c r="B19" s="66" t="s">
        <v>136</v>
      </c>
      <c r="C19" s="66"/>
      <c r="D19" s="66"/>
      <c r="E19" s="66"/>
      <c r="F19" s="66"/>
      <c r="G19" s="66"/>
      <c r="H19" s="67"/>
      <c r="I19" s="67"/>
    </row>
    <row r="20" spans="1:9">
      <c r="A20" s="30">
        <v>5</v>
      </c>
      <c r="B20" s="66" t="s">
        <v>135</v>
      </c>
      <c r="C20" s="66"/>
      <c r="D20" s="66"/>
      <c r="E20" s="66"/>
      <c r="F20" s="66"/>
      <c r="G20" s="66"/>
      <c r="H20" s="71"/>
      <c r="I20" s="67"/>
    </row>
    <row r="21" spans="1:9">
      <c r="A21" s="68"/>
      <c r="B21" s="68"/>
      <c r="C21" s="68"/>
      <c r="D21" s="68"/>
      <c r="E21" s="68"/>
      <c r="F21" s="68"/>
      <c r="G21" s="68"/>
      <c r="H21" s="68"/>
      <c r="I21" s="68"/>
    </row>
    <row r="22" spans="1:9">
      <c r="A22" s="78" t="s">
        <v>134</v>
      </c>
      <c r="B22" s="78"/>
      <c r="C22" s="78"/>
      <c r="D22" s="78"/>
      <c r="E22" s="78"/>
      <c r="F22" s="78"/>
      <c r="G22" s="78"/>
      <c r="H22" s="78"/>
      <c r="I22" s="78"/>
    </row>
    <row r="23" spans="1:9">
      <c r="A23" s="31">
        <v>1</v>
      </c>
      <c r="B23" s="75" t="s">
        <v>133</v>
      </c>
      <c r="C23" s="75"/>
      <c r="D23" s="75"/>
      <c r="E23" s="75"/>
      <c r="F23" s="75"/>
      <c r="G23" s="75"/>
      <c r="H23" s="31" t="s">
        <v>50</v>
      </c>
      <c r="I23" s="31" t="s">
        <v>9</v>
      </c>
    </row>
    <row r="24" spans="1:9">
      <c r="A24" s="31" t="s">
        <v>8</v>
      </c>
      <c r="B24" s="66" t="s">
        <v>132</v>
      </c>
      <c r="C24" s="66"/>
      <c r="D24" s="66"/>
      <c r="E24" s="66"/>
      <c r="F24" s="66"/>
      <c r="G24" s="66"/>
      <c r="H24" s="61"/>
      <c r="I24" s="29">
        <v>0</v>
      </c>
    </row>
    <row r="25" spans="1:9">
      <c r="A25" s="31" t="s">
        <v>6</v>
      </c>
      <c r="B25" s="66" t="s">
        <v>131</v>
      </c>
      <c r="C25" s="66"/>
      <c r="D25" s="66"/>
      <c r="E25" s="66"/>
      <c r="F25" s="66"/>
      <c r="G25" s="66"/>
      <c r="H25" s="48"/>
      <c r="I25" s="29">
        <v>0</v>
      </c>
    </row>
    <row r="26" spans="1:9">
      <c r="A26" s="31" t="s">
        <v>4</v>
      </c>
      <c r="B26" s="79" t="s">
        <v>130</v>
      </c>
      <c r="C26" s="66"/>
      <c r="D26" s="66"/>
      <c r="E26" s="66"/>
      <c r="F26" s="66"/>
      <c r="G26" s="66"/>
      <c r="H26" s="48"/>
      <c r="I26" s="29">
        <f>H26*I24</f>
        <v>0</v>
      </c>
    </row>
    <row r="27" spans="1:9">
      <c r="A27" s="31" t="s">
        <v>30</v>
      </c>
      <c r="B27" s="66" t="s">
        <v>129</v>
      </c>
      <c r="C27" s="66"/>
      <c r="D27" s="66"/>
      <c r="E27" s="66"/>
      <c r="F27" s="66"/>
      <c r="G27" s="66"/>
      <c r="H27" s="48"/>
      <c r="I27" s="29">
        <v>0</v>
      </c>
    </row>
    <row r="28" spans="1:9">
      <c r="A28" s="31" t="s">
        <v>29</v>
      </c>
      <c r="B28" s="66" t="s">
        <v>128</v>
      </c>
      <c r="C28" s="66"/>
      <c r="D28" s="66"/>
      <c r="E28" s="66"/>
      <c r="F28" s="66"/>
      <c r="G28" s="66"/>
      <c r="H28" s="60"/>
      <c r="I28" s="29">
        <v>0</v>
      </c>
    </row>
    <row r="29" spans="1:9">
      <c r="A29" s="31" t="s">
        <v>27</v>
      </c>
      <c r="B29" s="66" t="s">
        <v>55</v>
      </c>
      <c r="C29" s="66"/>
      <c r="D29" s="66"/>
      <c r="E29" s="66"/>
      <c r="F29" s="66"/>
      <c r="G29" s="66"/>
      <c r="H29" s="48"/>
      <c r="I29" s="29">
        <v>0</v>
      </c>
    </row>
    <row r="30" spans="1:9">
      <c r="A30" s="75" t="s">
        <v>127</v>
      </c>
      <c r="B30" s="75"/>
      <c r="C30" s="75"/>
      <c r="D30" s="75"/>
      <c r="E30" s="75"/>
      <c r="F30" s="75"/>
      <c r="G30" s="75"/>
      <c r="H30" s="75"/>
      <c r="I30" s="28">
        <f>TRUNC(SUM(I24:I29),2)</f>
        <v>0</v>
      </c>
    </row>
    <row r="31" spans="1:9">
      <c r="A31" s="13"/>
      <c r="B31" s="13"/>
      <c r="C31" s="13"/>
      <c r="D31" s="13"/>
      <c r="E31" s="13"/>
      <c r="F31" s="13"/>
      <c r="G31" s="13"/>
      <c r="H31" s="13"/>
      <c r="I31" s="32"/>
    </row>
    <row r="32" spans="1:9">
      <c r="A32" s="78" t="s">
        <v>126</v>
      </c>
      <c r="B32" s="78"/>
      <c r="C32" s="78"/>
      <c r="D32" s="78"/>
      <c r="E32" s="78"/>
      <c r="F32" s="78"/>
      <c r="G32" s="78"/>
      <c r="H32" s="78"/>
      <c r="I32" s="78"/>
    </row>
    <row r="33" spans="1:11">
      <c r="A33" s="75" t="s">
        <v>125</v>
      </c>
      <c r="B33" s="75"/>
      <c r="C33" s="75"/>
      <c r="D33" s="75"/>
      <c r="E33" s="75"/>
      <c r="F33" s="75"/>
      <c r="G33" s="75"/>
      <c r="H33" s="31" t="s">
        <v>50</v>
      </c>
      <c r="I33" s="31" t="s">
        <v>9</v>
      </c>
    </row>
    <row r="34" spans="1:11">
      <c r="A34" s="31" t="s">
        <v>8</v>
      </c>
      <c r="B34" s="66" t="s">
        <v>124</v>
      </c>
      <c r="C34" s="66"/>
      <c r="D34" s="66"/>
      <c r="E34" s="66"/>
      <c r="F34" s="66"/>
      <c r="G34" s="66"/>
      <c r="H34" s="53">
        <v>8.3299999999999999E-2</v>
      </c>
      <c r="I34" s="29">
        <f>TRUNC($I$30*H34,2)</f>
        <v>0</v>
      </c>
    </row>
    <row r="35" spans="1:11">
      <c r="A35" s="31" t="s">
        <v>6</v>
      </c>
      <c r="B35" s="66" t="s">
        <v>123</v>
      </c>
      <c r="C35" s="66"/>
      <c r="D35" s="66"/>
      <c r="E35" s="66"/>
      <c r="F35" s="66"/>
      <c r="G35" s="66"/>
      <c r="H35" s="59">
        <v>0.1111</v>
      </c>
      <c r="I35" s="29">
        <f>TRUNC(H35*I30,2)</f>
        <v>0</v>
      </c>
      <c r="J35" s="58" t="s">
        <v>122</v>
      </c>
    </row>
    <row r="36" spans="1:11">
      <c r="A36" s="75" t="s">
        <v>121</v>
      </c>
      <c r="B36" s="75"/>
      <c r="C36" s="75"/>
      <c r="D36" s="75"/>
      <c r="E36" s="75"/>
      <c r="F36" s="75"/>
      <c r="G36" s="75"/>
      <c r="H36" s="51">
        <f>TRUNC(SUM(H34:H35),4)</f>
        <v>0.19439999999999999</v>
      </c>
      <c r="I36" s="28">
        <f>TRUNC(SUM(I34:I35),2)</f>
        <v>0</v>
      </c>
    </row>
    <row r="37" spans="1:11">
      <c r="A37" s="76"/>
      <c r="B37" s="77"/>
      <c r="C37" s="77"/>
      <c r="D37" s="77"/>
      <c r="E37" s="77"/>
      <c r="F37" s="77"/>
      <c r="G37" s="77"/>
      <c r="H37" s="77"/>
      <c r="I37" s="77"/>
      <c r="J37" s="4" t="s">
        <v>120</v>
      </c>
      <c r="K37" s="32">
        <f>I30+I36</f>
        <v>0</v>
      </c>
    </row>
    <row r="38" spans="1:11">
      <c r="A38" s="75" t="s">
        <v>119</v>
      </c>
      <c r="B38" s="75"/>
      <c r="C38" s="75"/>
      <c r="D38" s="75"/>
      <c r="E38" s="75"/>
      <c r="F38" s="75"/>
      <c r="G38" s="75"/>
      <c r="H38" s="31" t="s">
        <v>50</v>
      </c>
      <c r="I38" s="31" t="s">
        <v>9</v>
      </c>
    </row>
    <row r="39" spans="1:11">
      <c r="A39" s="31" t="s">
        <v>8</v>
      </c>
      <c r="B39" s="66" t="s">
        <v>118</v>
      </c>
      <c r="C39" s="66"/>
      <c r="D39" s="66"/>
      <c r="E39" s="66"/>
      <c r="F39" s="66"/>
      <c r="G39" s="66"/>
      <c r="H39" s="53">
        <v>0.2</v>
      </c>
      <c r="I39" s="29">
        <f t="shared" ref="I39:I46" si="0">H39*$K$37</f>
        <v>0</v>
      </c>
    </row>
    <row r="40" spans="1:11">
      <c r="A40" s="31" t="s">
        <v>6</v>
      </c>
      <c r="B40" s="66" t="s">
        <v>117</v>
      </c>
      <c r="C40" s="66"/>
      <c r="D40" s="66"/>
      <c r="E40" s="66"/>
      <c r="F40" s="66"/>
      <c r="G40" s="66"/>
      <c r="H40" s="53">
        <v>2.5000000000000001E-2</v>
      </c>
      <c r="I40" s="29">
        <f t="shared" si="0"/>
        <v>0</v>
      </c>
    </row>
    <row r="41" spans="1:11">
      <c r="A41" s="31" t="s">
        <v>4</v>
      </c>
      <c r="B41" s="66" t="s">
        <v>116</v>
      </c>
      <c r="C41" s="66"/>
      <c r="D41" s="66"/>
      <c r="E41" s="66"/>
      <c r="F41" s="66"/>
      <c r="G41" s="66"/>
      <c r="H41" s="57">
        <v>0</v>
      </c>
      <c r="I41" s="29">
        <f t="shared" si="0"/>
        <v>0</v>
      </c>
    </row>
    <row r="42" spans="1:11">
      <c r="A42" s="31" t="s">
        <v>30</v>
      </c>
      <c r="B42" s="66" t="s">
        <v>115</v>
      </c>
      <c r="C42" s="66"/>
      <c r="D42" s="66"/>
      <c r="E42" s="66"/>
      <c r="F42" s="66"/>
      <c r="G42" s="66"/>
      <c r="H42" s="53">
        <v>1.4999999999999999E-2</v>
      </c>
      <c r="I42" s="29">
        <f t="shared" si="0"/>
        <v>0</v>
      </c>
    </row>
    <row r="43" spans="1:11">
      <c r="A43" s="31" t="s">
        <v>29</v>
      </c>
      <c r="B43" s="66" t="s">
        <v>114</v>
      </c>
      <c r="C43" s="66"/>
      <c r="D43" s="66"/>
      <c r="E43" s="66"/>
      <c r="F43" s="66"/>
      <c r="G43" s="66"/>
      <c r="H43" s="53">
        <v>0.01</v>
      </c>
      <c r="I43" s="29">
        <f t="shared" si="0"/>
        <v>0</v>
      </c>
    </row>
    <row r="44" spans="1:11">
      <c r="A44" s="31" t="s">
        <v>27</v>
      </c>
      <c r="B44" s="66" t="s">
        <v>113</v>
      </c>
      <c r="C44" s="66"/>
      <c r="D44" s="66"/>
      <c r="E44" s="66"/>
      <c r="F44" s="66"/>
      <c r="G44" s="66"/>
      <c r="H44" s="53">
        <v>6.0000000000000001E-3</v>
      </c>
      <c r="I44" s="29">
        <f t="shared" si="0"/>
        <v>0</v>
      </c>
    </row>
    <row r="45" spans="1:11">
      <c r="A45" s="31" t="s">
        <v>112</v>
      </c>
      <c r="B45" s="66" t="s">
        <v>111</v>
      </c>
      <c r="C45" s="66"/>
      <c r="D45" s="66"/>
      <c r="E45" s="66"/>
      <c r="F45" s="66"/>
      <c r="G45" s="66"/>
      <c r="H45" s="53">
        <v>2E-3</v>
      </c>
      <c r="I45" s="29">
        <f t="shared" si="0"/>
        <v>0</v>
      </c>
    </row>
    <row r="46" spans="1:11">
      <c r="A46" s="31" t="s">
        <v>110</v>
      </c>
      <c r="B46" s="66" t="s">
        <v>109</v>
      </c>
      <c r="C46" s="66"/>
      <c r="D46" s="66"/>
      <c r="E46" s="66"/>
      <c r="F46" s="66"/>
      <c r="G46" s="66"/>
      <c r="H46" s="53">
        <v>0.08</v>
      </c>
      <c r="I46" s="29">
        <f t="shared" si="0"/>
        <v>0</v>
      </c>
    </row>
    <row r="47" spans="1:11">
      <c r="A47" s="75" t="s">
        <v>108</v>
      </c>
      <c r="B47" s="75"/>
      <c r="C47" s="75"/>
      <c r="D47" s="75"/>
      <c r="E47" s="75"/>
      <c r="F47" s="75"/>
      <c r="G47" s="75"/>
      <c r="H47" s="51">
        <f>SUM(H39:H46)</f>
        <v>0.33800000000000002</v>
      </c>
      <c r="I47" s="28">
        <f>TRUNC(SUM(I39:I46),2)</f>
        <v>0</v>
      </c>
    </row>
    <row r="48" spans="1:11">
      <c r="A48" s="80"/>
      <c r="B48" s="80"/>
      <c r="C48" s="80"/>
      <c r="D48" s="80"/>
      <c r="E48" s="80"/>
      <c r="F48" s="80"/>
      <c r="G48" s="80"/>
      <c r="H48" s="80"/>
      <c r="I48" s="81"/>
    </row>
    <row r="49" spans="1:9">
      <c r="A49" s="75" t="s">
        <v>107</v>
      </c>
      <c r="B49" s="75"/>
      <c r="C49" s="75"/>
      <c r="D49" s="75"/>
      <c r="E49" s="75"/>
      <c r="F49" s="75"/>
      <c r="G49" s="75"/>
      <c r="H49" s="51"/>
      <c r="I49" s="31" t="s">
        <v>9</v>
      </c>
    </row>
    <row r="50" spans="1:9">
      <c r="A50" s="31" t="s">
        <v>8</v>
      </c>
      <c r="B50" s="82" t="s">
        <v>106</v>
      </c>
      <c r="C50" s="83"/>
      <c r="D50" s="83"/>
      <c r="E50" s="83"/>
      <c r="F50" s="83"/>
      <c r="G50" s="83"/>
      <c r="H50" s="30" t="s">
        <v>53</v>
      </c>
      <c r="I50" s="56">
        <f>(0*2*22)-(I24*0.06)</f>
        <v>0</v>
      </c>
    </row>
    <row r="51" spans="1:9">
      <c r="A51" s="31" t="s">
        <v>6</v>
      </c>
      <c r="B51" s="82" t="s">
        <v>105</v>
      </c>
      <c r="C51" s="83"/>
      <c r="D51" s="83"/>
      <c r="E51" s="83"/>
      <c r="F51" s="83"/>
      <c r="G51" s="83"/>
      <c r="H51" s="30" t="s">
        <v>53</v>
      </c>
      <c r="I51" s="56">
        <f>0*22*0.9</f>
        <v>0</v>
      </c>
    </row>
    <row r="52" spans="1:9">
      <c r="A52" s="31" t="s">
        <v>4</v>
      </c>
      <c r="B52" s="83" t="s">
        <v>104</v>
      </c>
      <c r="C52" s="83"/>
      <c r="D52" s="83"/>
      <c r="E52" s="83"/>
      <c r="F52" s="83"/>
      <c r="G52" s="83"/>
      <c r="H52" s="30" t="s">
        <v>53</v>
      </c>
      <c r="I52" s="56">
        <v>0</v>
      </c>
    </row>
    <row r="53" spans="1:9">
      <c r="A53" s="31" t="s">
        <v>30</v>
      </c>
      <c r="B53" s="84" t="s">
        <v>103</v>
      </c>
      <c r="C53" s="85"/>
      <c r="D53" s="85"/>
      <c r="E53" s="85"/>
      <c r="F53" s="85"/>
      <c r="G53" s="86"/>
      <c r="H53" s="30" t="s">
        <v>53</v>
      </c>
      <c r="I53" s="56">
        <v>0</v>
      </c>
    </row>
    <row r="54" spans="1:9">
      <c r="A54" s="31" t="s">
        <v>29</v>
      </c>
      <c r="B54" s="84" t="s">
        <v>102</v>
      </c>
      <c r="C54" s="85"/>
      <c r="D54" s="85"/>
      <c r="E54" s="85"/>
      <c r="F54" s="85"/>
      <c r="G54" s="86"/>
      <c r="H54" s="30" t="s">
        <v>53</v>
      </c>
      <c r="I54" s="56">
        <v>0</v>
      </c>
    </row>
    <row r="55" spans="1:9">
      <c r="A55" s="31" t="s">
        <v>27</v>
      </c>
      <c r="B55" s="83" t="s">
        <v>101</v>
      </c>
      <c r="C55" s="83"/>
      <c r="D55" s="83"/>
      <c r="E55" s="83"/>
      <c r="F55" s="83"/>
      <c r="G55" s="83"/>
      <c r="H55" s="30" t="s">
        <v>53</v>
      </c>
      <c r="I55" s="56">
        <v>0</v>
      </c>
    </row>
    <row r="56" spans="1:9">
      <c r="A56" s="75" t="s">
        <v>100</v>
      </c>
      <c r="B56" s="75"/>
      <c r="C56" s="75"/>
      <c r="D56" s="75"/>
      <c r="E56" s="75"/>
      <c r="F56" s="75"/>
      <c r="G56" s="75"/>
      <c r="H56" s="75"/>
      <c r="I56" s="28">
        <f>SUM(I50:I55)</f>
        <v>0</v>
      </c>
    </row>
    <row r="57" spans="1:9">
      <c r="A57" s="80"/>
      <c r="B57" s="80"/>
      <c r="C57" s="80"/>
      <c r="D57" s="80"/>
      <c r="E57" s="80"/>
      <c r="F57" s="80"/>
      <c r="G57" s="80"/>
      <c r="H57" s="80"/>
      <c r="I57" s="81"/>
    </row>
    <row r="58" spans="1:9">
      <c r="A58" s="87" t="s">
        <v>99</v>
      </c>
      <c r="B58" s="87"/>
      <c r="C58" s="87"/>
      <c r="D58" s="87"/>
      <c r="E58" s="87"/>
      <c r="F58" s="87"/>
      <c r="G58" s="87"/>
      <c r="H58" s="87"/>
      <c r="I58" s="87"/>
    </row>
    <row r="59" spans="1:9">
      <c r="A59" s="75" t="s">
        <v>98</v>
      </c>
      <c r="B59" s="75"/>
      <c r="C59" s="75"/>
      <c r="D59" s="75"/>
      <c r="E59" s="75"/>
      <c r="F59" s="75"/>
      <c r="G59" s="75"/>
      <c r="H59" s="75"/>
      <c r="I59" s="31" t="s">
        <v>9</v>
      </c>
    </row>
    <row r="60" spans="1:9">
      <c r="A60" s="31" t="s">
        <v>97</v>
      </c>
      <c r="B60" s="67" t="s">
        <v>96</v>
      </c>
      <c r="C60" s="67"/>
      <c r="D60" s="67"/>
      <c r="E60" s="67"/>
      <c r="F60" s="67"/>
      <c r="G60" s="67"/>
      <c r="H60" s="67"/>
      <c r="I60" s="29">
        <f>I36</f>
        <v>0</v>
      </c>
    </row>
    <row r="61" spans="1:9">
      <c r="A61" s="31" t="s">
        <v>95</v>
      </c>
      <c r="B61" s="67" t="s">
        <v>94</v>
      </c>
      <c r="C61" s="67"/>
      <c r="D61" s="67"/>
      <c r="E61" s="67"/>
      <c r="F61" s="67"/>
      <c r="G61" s="67"/>
      <c r="H61" s="67"/>
      <c r="I61" s="29">
        <f>I47</f>
        <v>0</v>
      </c>
    </row>
    <row r="62" spans="1:9">
      <c r="A62" s="31" t="s">
        <v>93</v>
      </c>
      <c r="B62" s="67" t="s">
        <v>92</v>
      </c>
      <c r="C62" s="67"/>
      <c r="D62" s="67"/>
      <c r="E62" s="67"/>
      <c r="F62" s="67"/>
      <c r="G62" s="67"/>
      <c r="H62" s="67"/>
      <c r="I62" s="29">
        <f>I56</f>
        <v>0</v>
      </c>
    </row>
    <row r="63" spans="1:9">
      <c r="A63" s="75" t="s">
        <v>91</v>
      </c>
      <c r="B63" s="75"/>
      <c r="C63" s="75"/>
      <c r="D63" s="75"/>
      <c r="E63" s="75"/>
      <c r="F63" s="75"/>
      <c r="G63" s="75"/>
      <c r="H63" s="75"/>
      <c r="I63" s="28">
        <f>TRUNC(SUM(I60:I62),2)</f>
        <v>0</v>
      </c>
    </row>
    <row r="64" spans="1:9">
      <c r="A64" s="88"/>
      <c r="B64" s="89"/>
      <c r="C64" s="89"/>
      <c r="D64" s="89"/>
      <c r="E64" s="89"/>
      <c r="F64" s="89"/>
      <c r="G64" s="89"/>
      <c r="H64" s="89"/>
      <c r="I64" s="89"/>
    </row>
    <row r="65" spans="1:11">
      <c r="A65" s="78" t="s">
        <v>90</v>
      </c>
      <c r="B65" s="78"/>
      <c r="C65" s="78"/>
      <c r="D65" s="78"/>
      <c r="E65" s="78"/>
      <c r="F65" s="78"/>
      <c r="G65" s="78"/>
      <c r="H65" s="78"/>
      <c r="I65" s="78"/>
      <c r="J65" s="1" t="s">
        <v>89</v>
      </c>
      <c r="K65" s="32">
        <f>I30+I63</f>
        <v>0</v>
      </c>
    </row>
    <row r="66" spans="1:11">
      <c r="A66" s="31">
        <v>3</v>
      </c>
      <c r="B66" s="75" t="s">
        <v>88</v>
      </c>
      <c r="C66" s="75"/>
      <c r="D66" s="75"/>
      <c r="E66" s="75"/>
      <c r="F66" s="75"/>
      <c r="G66" s="75"/>
      <c r="H66" s="31" t="s">
        <v>50</v>
      </c>
      <c r="I66" s="31" t="s">
        <v>9</v>
      </c>
    </row>
    <row r="67" spans="1:11">
      <c r="A67" s="31" t="s">
        <v>8</v>
      </c>
      <c r="B67" s="66" t="s">
        <v>87</v>
      </c>
      <c r="C67" s="66"/>
      <c r="D67" s="66"/>
      <c r="E67" s="66"/>
      <c r="F67" s="66"/>
      <c r="G67" s="66"/>
      <c r="H67" s="53">
        <v>0</v>
      </c>
      <c r="I67" s="29">
        <f t="shared" ref="I67:I72" si="1">TRUNC(H67*$K$65,2)</f>
        <v>0</v>
      </c>
    </row>
    <row r="68" spans="1:11">
      <c r="A68" s="31" t="s">
        <v>6</v>
      </c>
      <c r="B68" s="66" t="s">
        <v>86</v>
      </c>
      <c r="C68" s="66"/>
      <c r="D68" s="66"/>
      <c r="E68" s="66"/>
      <c r="F68" s="66"/>
      <c r="G68" s="66"/>
      <c r="H68" s="53">
        <v>0</v>
      </c>
      <c r="I68" s="29">
        <f t="shared" si="1"/>
        <v>0</v>
      </c>
    </row>
    <row r="69" spans="1:11">
      <c r="A69" s="31" t="s">
        <v>4</v>
      </c>
      <c r="B69" s="66" t="s">
        <v>85</v>
      </c>
      <c r="C69" s="66"/>
      <c r="D69" s="66"/>
      <c r="E69" s="66"/>
      <c r="F69" s="66"/>
      <c r="G69" s="66"/>
      <c r="H69" s="53">
        <v>0</v>
      </c>
      <c r="I69" s="29">
        <f t="shared" si="1"/>
        <v>0</v>
      </c>
    </row>
    <row r="70" spans="1:11">
      <c r="A70" s="31" t="s">
        <v>30</v>
      </c>
      <c r="B70" s="66" t="s">
        <v>84</v>
      </c>
      <c r="C70" s="66"/>
      <c r="D70" s="66"/>
      <c r="E70" s="66"/>
      <c r="F70" s="66"/>
      <c r="G70" s="66"/>
      <c r="H70" s="53">
        <v>1.9400000000000001E-2</v>
      </c>
      <c r="I70" s="29">
        <f t="shared" si="1"/>
        <v>0</v>
      </c>
    </row>
    <row r="71" spans="1:11">
      <c r="A71" s="55" t="s">
        <v>29</v>
      </c>
      <c r="B71" s="90" t="s">
        <v>83</v>
      </c>
      <c r="C71" s="90"/>
      <c r="D71" s="90"/>
      <c r="E71" s="90"/>
      <c r="F71" s="90"/>
      <c r="G71" s="90"/>
      <c r="H71" s="54">
        <f>TRUNC(H47*H70,4)</f>
        <v>6.4999999999999997E-3</v>
      </c>
      <c r="I71" s="29">
        <f t="shared" si="1"/>
        <v>0</v>
      </c>
    </row>
    <row r="72" spans="1:11">
      <c r="A72" s="31" t="s">
        <v>27</v>
      </c>
      <c r="B72" s="66" t="s">
        <v>82</v>
      </c>
      <c r="C72" s="66"/>
      <c r="D72" s="66"/>
      <c r="E72" s="66"/>
      <c r="F72" s="66"/>
      <c r="G72" s="66"/>
      <c r="H72" s="53">
        <v>0</v>
      </c>
      <c r="I72" s="29">
        <f t="shared" si="1"/>
        <v>0</v>
      </c>
    </row>
    <row r="73" spans="1:11">
      <c r="A73" s="75" t="s">
        <v>81</v>
      </c>
      <c r="B73" s="75"/>
      <c r="C73" s="75"/>
      <c r="D73" s="75"/>
      <c r="E73" s="75"/>
      <c r="F73" s="75"/>
      <c r="G73" s="75"/>
      <c r="H73" s="51">
        <f>TRUNC(SUM(H67:H72),4)</f>
        <v>2.5899999999999999E-2</v>
      </c>
      <c r="I73" s="29">
        <f>TRUNC(SUM(I67:I72),2)</f>
        <v>0</v>
      </c>
    </row>
    <row r="74" spans="1:11">
      <c r="A74" s="91"/>
      <c r="B74" s="92"/>
      <c r="C74" s="92"/>
      <c r="D74" s="92"/>
      <c r="E74" s="92"/>
      <c r="F74" s="92"/>
      <c r="G74" s="92"/>
      <c r="H74" s="92"/>
      <c r="I74" s="92"/>
    </row>
    <row r="75" spans="1:11">
      <c r="A75" s="78" t="s">
        <v>80</v>
      </c>
      <c r="B75" s="78"/>
      <c r="C75" s="78"/>
      <c r="D75" s="78"/>
      <c r="E75" s="78"/>
      <c r="F75" s="78"/>
      <c r="G75" s="78"/>
      <c r="H75" s="78"/>
      <c r="I75" s="78"/>
      <c r="J75" s="4" t="s">
        <v>79</v>
      </c>
      <c r="K75" s="32">
        <f>TRUNC(I30+I63+I73,2)</f>
        <v>0</v>
      </c>
    </row>
    <row r="76" spans="1:11">
      <c r="A76" s="75" t="s">
        <v>78</v>
      </c>
      <c r="B76" s="75"/>
      <c r="C76" s="75"/>
      <c r="D76" s="75"/>
      <c r="E76" s="75"/>
      <c r="F76" s="75"/>
      <c r="G76" s="75"/>
      <c r="H76" s="31" t="s">
        <v>50</v>
      </c>
      <c r="I76" s="31" t="s">
        <v>9</v>
      </c>
    </row>
    <row r="77" spans="1:11">
      <c r="A77" s="31" t="s">
        <v>8</v>
      </c>
      <c r="B77" s="66" t="s">
        <v>77</v>
      </c>
      <c r="C77" s="66"/>
      <c r="D77" s="66"/>
      <c r="E77" s="66"/>
      <c r="F77" s="66"/>
      <c r="G77" s="66"/>
      <c r="H77" s="53">
        <v>8.3299999999999999E-2</v>
      </c>
      <c r="I77" s="29">
        <f t="shared" ref="I77:I82" si="2">$K$75*H77</f>
        <v>0</v>
      </c>
    </row>
    <row r="78" spans="1:11">
      <c r="A78" s="31" t="s">
        <v>6</v>
      </c>
      <c r="B78" s="66" t="s">
        <v>76</v>
      </c>
      <c r="C78" s="66"/>
      <c r="D78" s="66"/>
      <c r="E78" s="66"/>
      <c r="F78" s="66"/>
      <c r="G78" s="66"/>
      <c r="H78" s="53">
        <v>0</v>
      </c>
      <c r="I78" s="29">
        <f t="shared" si="2"/>
        <v>0</v>
      </c>
    </row>
    <row r="79" spans="1:11">
      <c r="A79" s="31" t="s">
        <v>4</v>
      </c>
      <c r="B79" s="66" t="s">
        <v>75</v>
      </c>
      <c r="C79" s="66"/>
      <c r="D79" s="66"/>
      <c r="E79" s="66"/>
      <c r="F79" s="66"/>
      <c r="G79" s="66"/>
      <c r="H79" s="53">
        <v>0</v>
      </c>
      <c r="I79" s="29">
        <f t="shared" si="2"/>
        <v>0</v>
      </c>
    </row>
    <row r="80" spans="1:11">
      <c r="A80" s="31" t="s">
        <v>30</v>
      </c>
      <c r="B80" s="66" t="s">
        <v>74</v>
      </c>
      <c r="C80" s="66"/>
      <c r="D80" s="66"/>
      <c r="E80" s="66"/>
      <c r="F80" s="66"/>
      <c r="G80" s="66"/>
      <c r="H80" s="53">
        <v>0</v>
      </c>
      <c r="I80" s="29">
        <f t="shared" si="2"/>
        <v>0</v>
      </c>
    </row>
    <row r="81" spans="1:11">
      <c r="A81" s="31" t="s">
        <v>29</v>
      </c>
      <c r="B81" s="66" t="s">
        <v>73</v>
      </c>
      <c r="C81" s="66"/>
      <c r="D81" s="66"/>
      <c r="E81" s="66"/>
      <c r="F81" s="66"/>
      <c r="G81" s="66"/>
      <c r="H81" s="53">
        <v>0</v>
      </c>
      <c r="I81" s="29">
        <f t="shared" si="2"/>
        <v>0</v>
      </c>
      <c r="K81" s="27"/>
    </row>
    <row r="82" spans="1:11">
      <c r="A82" s="31" t="s">
        <v>27</v>
      </c>
      <c r="B82" s="66" t="s">
        <v>72</v>
      </c>
      <c r="C82" s="66"/>
      <c r="D82" s="66"/>
      <c r="E82" s="66"/>
      <c r="F82" s="66"/>
      <c r="G82" s="66"/>
      <c r="H82" s="53">
        <v>0</v>
      </c>
      <c r="I82" s="29">
        <f t="shared" si="2"/>
        <v>0</v>
      </c>
    </row>
    <row r="83" spans="1:11">
      <c r="A83" s="75" t="s">
        <v>71</v>
      </c>
      <c r="B83" s="75"/>
      <c r="C83" s="75"/>
      <c r="D83" s="75"/>
      <c r="E83" s="75"/>
      <c r="F83" s="75"/>
      <c r="G83" s="75"/>
      <c r="H83" s="51">
        <f>TRUNC(SUM(H77:H82),4)</f>
        <v>8.3299999999999999E-2</v>
      </c>
      <c r="I83" s="28">
        <f>TRUNC(SUM(I77:I82),2)</f>
        <v>0</v>
      </c>
    </row>
    <row r="84" spans="1:11">
      <c r="A84" s="93"/>
      <c r="B84" s="94"/>
      <c r="C84" s="94"/>
      <c r="D84" s="94"/>
      <c r="E84" s="94"/>
      <c r="F84" s="94"/>
      <c r="G84" s="94"/>
      <c r="H84" s="94"/>
      <c r="I84" s="94"/>
    </row>
    <row r="85" spans="1:11">
      <c r="A85" s="75" t="s">
        <v>70</v>
      </c>
      <c r="B85" s="75"/>
      <c r="C85" s="75"/>
      <c r="D85" s="75"/>
      <c r="E85" s="75"/>
      <c r="F85" s="75"/>
      <c r="G85" s="75"/>
      <c r="H85" s="31" t="s">
        <v>50</v>
      </c>
      <c r="I85" s="31" t="s">
        <v>9</v>
      </c>
    </row>
    <row r="86" spans="1:11">
      <c r="A86" s="31" t="s">
        <v>8</v>
      </c>
      <c r="B86" s="66" t="s">
        <v>69</v>
      </c>
      <c r="C86" s="66"/>
      <c r="D86" s="66"/>
      <c r="E86" s="66"/>
      <c r="F86" s="66"/>
      <c r="G86" s="66"/>
      <c r="H86" s="53">
        <v>0</v>
      </c>
      <c r="I86" s="29">
        <f>$I$30*H86</f>
        <v>0</v>
      </c>
    </row>
    <row r="87" spans="1:11">
      <c r="A87" s="75" t="s">
        <v>68</v>
      </c>
      <c r="B87" s="75"/>
      <c r="C87" s="75"/>
      <c r="D87" s="75"/>
      <c r="E87" s="75"/>
      <c r="F87" s="75"/>
      <c r="G87" s="75"/>
      <c r="H87" s="51">
        <f>TRUNC(SUM(H86),4)</f>
        <v>0</v>
      </c>
      <c r="I87" s="28">
        <f>TRUNC(SUM(I86),2)</f>
        <v>0</v>
      </c>
    </row>
    <row r="88" spans="1:11">
      <c r="A88" s="95"/>
      <c r="B88" s="96"/>
      <c r="C88" s="96"/>
      <c r="D88" s="96"/>
      <c r="E88" s="96"/>
      <c r="F88" s="96"/>
      <c r="G88" s="96"/>
      <c r="H88" s="96"/>
      <c r="I88" s="96"/>
    </row>
    <row r="89" spans="1:11">
      <c r="A89" s="87" t="s">
        <v>67</v>
      </c>
      <c r="B89" s="87"/>
      <c r="C89" s="87"/>
      <c r="D89" s="87"/>
      <c r="E89" s="87"/>
      <c r="F89" s="87"/>
      <c r="G89" s="87"/>
      <c r="H89" s="87"/>
      <c r="I89" s="87"/>
    </row>
    <row r="90" spans="1:11">
      <c r="A90" s="75" t="s">
        <v>66</v>
      </c>
      <c r="B90" s="75"/>
      <c r="C90" s="75"/>
      <c r="D90" s="75"/>
      <c r="E90" s="75"/>
      <c r="F90" s="75"/>
      <c r="G90" s="75"/>
      <c r="H90" s="75"/>
      <c r="I90" s="31" t="s">
        <v>9</v>
      </c>
    </row>
    <row r="91" spans="1:11">
      <c r="A91" s="31" t="s">
        <v>65</v>
      </c>
      <c r="B91" s="67" t="s">
        <v>64</v>
      </c>
      <c r="C91" s="67"/>
      <c r="D91" s="67"/>
      <c r="E91" s="67"/>
      <c r="F91" s="67"/>
      <c r="G91" s="67"/>
      <c r="H91" s="67"/>
      <c r="I91" s="29">
        <f>I83</f>
        <v>0</v>
      </c>
    </row>
    <row r="92" spans="1:11">
      <c r="A92" s="31" t="s">
        <v>63</v>
      </c>
      <c r="B92" s="67" t="s">
        <v>62</v>
      </c>
      <c r="C92" s="67"/>
      <c r="D92" s="67"/>
      <c r="E92" s="67"/>
      <c r="F92" s="67"/>
      <c r="G92" s="67"/>
      <c r="H92" s="67"/>
      <c r="I92" s="29">
        <f>I87</f>
        <v>0</v>
      </c>
    </row>
    <row r="93" spans="1:11">
      <c r="A93" s="75" t="s">
        <v>61</v>
      </c>
      <c r="B93" s="75"/>
      <c r="C93" s="75"/>
      <c r="D93" s="75"/>
      <c r="E93" s="75"/>
      <c r="F93" s="75"/>
      <c r="G93" s="75"/>
      <c r="H93" s="75"/>
      <c r="I93" s="28">
        <f>TRUNC(SUM(I91:I92),2)</f>
        <v>0</v>
      </c>
    </row>
    <row r="94" spans="1:11">
      <c r="A94" s="88"/>
      <c r="B94" s="89"/>
      <c r="C94" s="89"/>
      <c r="D94" s="89"/>
      <c r="E94" s="89"/>
      <c r="F94" s="89"/>
      <c r="G94" s="89"/>
      <c r="H94" s="89"/>
      <c r="I94" s="89"/>
    </row>
    <row r="95" spans="1:11">
      <c r="A95" s="78" t="s">
        <v>60</v>
      </c>
      <c r="B95" s="78"/>
      <c r="C95" s="78"/>
      <c r="D95" s="78"/>
      <c r="E95" s="78"/>
      <c r="F95" s="78"/>
      <c r="G95" s="78"/>
      <c r="H95" s="78"/>
      <c r="I95" s="78"/>
      <c r="J95" s="27"/>
      <c r="K95" s="27"/>
    </row>
    <row r="96" spans="1:11">
      <c r="A96" s="31">
        <v>5</v>
      </c>
      <c r="B96" s="75" t="s">
        <v>59</v>
      </c>
      <c r="C96" s="75"/>
      <c r="D96" s="75"/>
      <c r="E96" s="75"/>
      <c r="F96" s="75"/>
      <c r="G96" s="75"/>
      <c r="H96" s="31"/>
      <c r="I96" s="31" t="s">
        <v>9</v>
      </c>
    </row>
    <row r="97" spans="1:9">
      <c r="A97" s="31" t="s">
        <v>8</v>
      </c>
      <c r="B97" s="83" t="s">
        <v>58</v>
      </c>
      <c r="C97" s="83"/>
      <c r="D97" s="83"/>
      <c r="E97" s="83"/>
      <c r="F97" s="83"/>
      <c r="G97" s="83"/>
      <c r="H97" s="53" t="s">
        <v>53</v>
      </c>
      <c r="I97" s="29">
        <f>PRODUCT(J95,H97)</f>
        <v>0</v>
      </c>
    </row>
    <row r="98" spans="1:9">
      <c r="A98" s="31" t="s">
        <v>6</v>
      </c>
      <c r="B98" s="83" t="s">
        <v>57</v>
      </c>
      <c r="C98" s="83"/>
      <c r="D98" s="83"/>
      <c r="E98" s="83"/>
      <c r="F98" s="83"/>
      <c r="G98" s="83"/>
      <c r="H98" s="53" t="s">
        <v>53</v>
      </c>
      <c r="I98" s="29">
        <v>0</v>
      </c>
    </row>
    <row r="99" spans="1:9">
      <c r="A99" s="52" t="s">
        <v>4</v>
      </c>
      <c r="B99" s="83" t="s">
        <v>56</v>
      </c>
      <c r="C99" s="83"/>
      <c r="D99" s="83"/>
      <c r="E99" s="83"/>
      <c r="F99" s="83"/>
      <c r="G99" s="83"/>
      <c r="H99" s="53" t="s">
        <v>53</v>
      </c>
      <c r="I99" s="29">
        <v>0</v>
      </c>
    </row>
    <row r="100" spans="1:9">
      <c r="A100" s="52" t="s">
        <v>30</v>
      </c>
      <c r="B100" s="83" t="s">
        <v>55</v>
      </c>
      <c r="C100" s="83"/>
      <c r="D100" s="83"/>
      <c r="E100" s="83"/>
      <c r="F100" s="83"/>
      <c r="G100" s="83"/>
      <c r="H100" s="53" t="s">
        <v>53</v>
      </c>
      <c r="I100" s="29">
        <v>0</v>
      </c>
    </row>
    <row r="101" spans="1:9">
      <c r="A101" s="75" t="s">
        <v>54</v>
      </c>
      <c r="B101" s="75"/>
      <c r="C101" s="75"/>
      <c r="D101" s="75"/>
      <c r="E101" s="75"/>
      <c r="F101" s="75"/>
      <c r="G101" s="75"/>
      <c r="H101" s="51" t="s">
        <v>53</v>
      </c>
      <c r="I101" s="28">
        <f>TRUNC(SUM(I97:I100),2)</f>
        <v>0</v>
      </c>
    </row>
    <row r="102" spans="1:9">
      <c r="A102" s="88"/>
      <c r="B102" s="89"/>
      <c r="C102" s="89"/>
      <c r="D102" s="89"/>
      <c r="E102" s="89"/>
      <c r="F102" s="89"/>
      <c r="G102" s="89"/>
      <c r="H102" s="89"/>
      <c r="I102" s="89"/>
    </row>
    <row r="103" spans="1:9">
      <c r="A103" s="78" t="s">
        <v>52</v>
      </c>
      <c r="B103" s="78"/>
      <c r="C103" s="78"/>
      <c r="D103" s="78"/>
      <c r="E103" s="78"/>
      <c r="F103" s="78"/>
      <c r="G103" s="78"/>
      <c r="H103" s="78"/>
      <c r="I103" s="78"/>
    </row>
    <row r="104" spans="1:9">
      <c r="A104" s="31">
        <v>6</v>
      </c>
      <c r="B104" s="75" t="s">
        <v>51</v>
      </c>
      <c r="C104" s="75"/>
      <c r="D104" s="75"/>
      <c r="E104" s="75"/>
      <c r="F104" s="75"/>
      <c r="G104" s="75"/>
      <c r="H104" s="31" t="s">
        <v>50</v>
      </c>
      <c r="I104" s="31" t="s">
        <v>9</v>
      </c>
    </row>
    <row r="105" spans="1:9">
      <c r="A105" s="31" t="s">
        <v>8</v>
      </c>
      <c r="B105" s="66" t="s">
        <v>49</v>
      </c>
      <c r="C105" s="66"/>
      <c r="D105" s="66"/>
      <c r="E105" s="66"/>
      <c r="F105" s="66"/>
      <c r="G105" s="66"/>
      <c r="H105" s="50">
        <v>0</v>
      </c>
      <c r="I105" s="29">
        <f>TRUNC(H105*I129,2)</f>
        <v>0</v>
      </c>
    </row>
    <row r="106" spans="1:9">
      <c r="A106" s="31" t="s">
        <v>6</v>
      </c>
      <c r="B106" s="66" t="s">
        <v>48</v>
      </c>
      <c r="C106" s="66"/>
      <c r="D106" s="66"/>
      <c r="E106" s="66"/>
      <c r="F106" s="66"/>
      <c r="G106" s="66"/>
      <c r="H106" s="49">
        <v>0</v>
      </c>
      <c r="I106" s="29">
        <f>TRUNC(H106*(I105+I129),2)</f>
        <v>0</v>
      </c>
    </row>
    <row r="107" spans="1:9">
      <c r="A107" s="31" t="s">
        <v>4</v>
      </c>
      <c r="B107" s="97" t="s">
        <v>47</v>
      </c>
      <c r="C107" s="97"/>
      <c r="D107" s="97"/>
      <c r="E107" s="97"/>
      <c r="F107" s="97"/>
      <c r="G107" s="97"/>
      <c r="H107" s="48"/>
      <c r="I107" s="47"/>
    </row>
    <row r="108" spans="1:9">
      <c r="A108" s="31" t="s">
        <v>46</v>
      </c>
      <c r="B108" s="66" t="s">
        <v>45</v>
      </c>
      <c r="C108" s="66"/>
      <c r="D108" s="66"/>
      <c r="E108" s="66"/>
      <c r="F108" s="66"/>
      <c r="G108" s="66"/>
      <c r="H108" s="44">
        <v>0</v>
      </c>
      <c r="I108" s="29">
        <f>H108*I118</f>
        <v>0</v>
      </c>
    </row>
    <row r="109" spans="1:9">
      <c r="A109" s="31" t="s">
        <v>44</v>
      </c>
      <c r="B109" s="66" t="s">
        <v>43</v>
      </c>
      <c r="C109" s="66"/>
      <c r="D109" s="66"/>
      <c r="E109" s="66"/>
      <c r="F109" s="66"/>
      <c r="G109" s="66"/>
      <c r="H109" s="46">
        <v>0</v>
      </c>
      <c r="I109" s="29">
        <f>H109*I118</f>
        <v>0</v>
      </c>
    </row>
    <row r="110" spans="1:9">
      <c r="A110" s="31" t="s">
        <v>42</v>
      </c>
      <c r="B110" s="66" t="s">
        <v>41</v>
      </c>
      <c r="C110" s="66"/>
      <c r="D110" s="66"/>
      <c r="E110" s="66"/>
      <c r="F110" s="66"/>
      <c r="G110" s="66"/>
      <c r="H110" s="45">
        <v>0.03</v>
      </c>
      <c r="I110" s="29">
        <f>H110*I118</f>
        <v>0</v>
      </c>
    </row>
    <row r="111" spans="1:9">
      <c r="A111" s="75" t="s">
        <v>40</v>
      </c>
      <c r="B111" s="75"/>
      <c r="C111" s="75"/>
      <c r="D111" s="75"/>
      <c r="E111" s="75"/>
      <c r="F111" s="75"/>
      <c r="G111" s="75"/>
      <c r="H111" s="44"/>
      <c r="I111" s="28">
        <f>TRUNC(SUM(I105:I110),2)</f>
        <v>0</v>
      </c>
    </row>
    <row r="112" spans="1:9">
      <c r="A112" s="5"/>
      <c r="B112" s="98"/>
      <c r="C112" s="98"/>
      <c r="D112" s="98"/>
      <c r="E112" s="98"/>
      <c r="F112" s="98"/>
      <c r="G112" s="98"/>
      <c r="H112" s="98"/>
      <c r="I112" s="98"/>
    </row>
    <row r="113" spans="1:11">
      <c r="A113" s="43" t="s">
        <v>39</v>
      </c>
      <c r="B113" s="99" t="s">
        <v>38</v>
      </c>
      <c r="C113" s="99"/>
      <c r="D113" s="99"/>
      <c r="E113" s="99"/>
      <c r="F113" s="99"/>
      <c r="G113" s="99"/>
      <c r="H113" s="42">
        <f>TRUNC(H108+H109+H110,4)</f>
        <v>0.03</v>
      </c>
      <c r="I113" s="41"/>
    </row>
    <row r="114" spans="1:11">
      <c r="A114" s="39"/>
      <c r="B114" s="100">
        <v>100</v>
      </c>
      <c r="C114" s="100"/>
      <c r="D114" s="100"/>
      <c r="E114" s="100"/>
      <c r="F114" s="100"/>
      <c r="G114" s="100"/>
      <c r="H114" s="37"/>
      <c r="I114" s="36"/>
    </row>
    <row r="115" spans="1:11">
      <c r="A115" s="40"/>
      <c r="B115" s="38"/>
      <c r="C115" s="38"/>
      <c r="D115" s="38"/>
      <c r="E115" s="38"/>
      <c r="F115" s="38"/>
      <c r="G115" s="38"/>
      <c r="H115" s="37"/>
      <c r="I115" s="36"/>
    </row>
    <row r="116" spans="1:11">
      <c r="A116" s="39" t="s">
        <v>37</v>
      </c>
      <c r="B116" s="100" t="s">
        <v>36</v>
      </c>
      <c r="C116" s="100"/>
      <c r="D116" s="100"/>
      <c r="E116" s="100"/>
      <c r="F116" s="100"/>
      <c r="G116" s="100"/>
      <c r="H116" s="37"/>
      <c r="I116" s="36">
        <f>TRUNC(I129+I105+I106,2)</f>
        <v>0</v>
      </c>
    </row>
    <row r="117" spans="1:11">
      <c r="A117" s="39"/>
      <c r="B117" s="38"/>
      <c r="C117" s="38"/>
      <c r="D117" s="38"/>
      <c r="E117" s="38"/>
      <c r="F117" s="38"/>
      <c r="G117" s="38"/>
      <c r="H117" s="37"/>
      <c r="I117" s="36"/>
    </row>
    <row r="118" spans="1:11">
      <c r="A118" s="39" t="s">
        <v>35</v>
      </c>
      <c r="B118" s="100" t="s">
        <v>34</v>
      </c>
      <c r="C118" s="100"/>
      <c r="D118" s="100"/>
      <c r="E118" s="100"/>
      <c r="F118" s="100"/>
      <c r="G118" s="100"/>
      <c r="H118" s="37"/>
      <c r="I118" s="36">
        <f>TRUNC(I116/(1-H113),2)</f>
        <v>0</v>
      </c>
    </row>
    <row r="119" spans="1:11">
      <c r="A119" s="39"/>
      <c r="B119" s="38"/>
      <c r="C119" s="38"/>
      <c r="D119" s="38"/>
      <c r="E119" s="38"/>
      <c r="F119" s="38"/>
      <c r="G119" s="38"/>
      <c r="H119" s="37"/>
      <c r="I119" s="36"/>
    </row>
    <row r="120" spans="1:11">
      <c r="A120" s="35"/>
      <c r="B120" s="101" t="s">
        <v>33</v>
      </c>
      <c r="C120" s="101"/>
      <c r="D120" s="101"/>
      <c r="E120" s="101"/>
      <c r="F120" s="101"/>
      <c r="G120" s="101"/>
      <c r="H120" s="34"/>
      <c r="I120" s="33">
        <f>TRUNC(I118-I116,2)</f>
        <v>0</v>
      </c>
      <c r="K120" s="27"/>
    </row>
    <row r="121" spans="1:11">
      <c r="A121" s="5"/>
      <c r="B121" s="5"/>
      <c r="C121" s="5"/>
      <c r="D121" s="5"/>
      <c r="E121" s="5"/>
      <c r="F121" s="5"/>
      <c r="G121" s="5"/>
      <c r="H121" s="5"/>
      <c r="I121" s="32"/>
    </row>
    <row r="122" spans="1:11">
      <c r="A122" s="87" t="s">
        <v>32</v>
      </c>
      <c r="B122" s="87"/>
      <c r="C122" s="87"/>
      <c r="D122" s="87"/>
      <c r="E122" s="87"/>
      <c r="F122" s="87"/>
      <c r="G122" s="87"/>
      <c r="H122" s="87"/>
      <c r="I122" s="87"/>
      <c r="K122" s="3"/>
    </row>
    <row r="123" spans="1:11">
      <c r="A123" s="75" t="s">
        <v>31</v>
      </c>
      <c r="B123" s="75"/>
      <c r="C123" s="75"/>
      <c r="D123" s="75"/>
      <c r="E123" s="75"/>
      <c r="F123" s="75"/>
      <c r="G123" s="75"/>
      <c r="H123" s="75"/>
      <c r="I123" s="31" t="s">
        <v>9</v>
      </c>
    </row>
    <row r="124" spans="1:11">
      <c r="A124" s="30" t="s">
        <v>8</v>
      </c>
      <c r="B124" s="66" t="str">
        <f>A22</f>
        <v>MÓDULO 1 - COMPOSIÇÃO DA REMUNERAÇÃO</v>
      </c>
      <c r="C124" s="66"/>
      <c r="D124" s="66"/>
      <c r="E124" s="66"/>
      <c r="F124" s="66"/>
      <c r="G124" s="66"/>
      <c r="H124" s="66"/>
      <c r="I124" s="29">
        <f>I30</f>
        <v>0</v>
      </c>
    </row>
    <row r="125" spans="1:11">
      <c r="A125" s="30" t="s">
        <v>6</v>
      </c>
      <c r="B125" s="66" t="str">
        <f>A32</f>
        <v>MÓDULO 2 – ENCARGOS E BENEFÍCIOS ANUAIS, MENSAIS E DIÁRIOS</v>
      </c>
      <c r="C125" s="66"/>
      <c r="D125" s="66"/>
      <c r="E125" s="66"/>
      <c r="F125" s="66"/>
      <c r="G125" s="66"/>
      <c r="H125" s="66"/>
      <c r="I125" s="29">
        <f>I63</f>
        <v>0</v>
      </c>
    </row>
    <row r="126" spans="1:11">
      <c r="A126" s="30" t="s">
        <v>4</v>
      </c>
      <c r="B126" s="66" t="str">
        <f>A65</f>
        <v>MÓDULO 3 – PROVISÃO PARA RESCISÃO</v>
      </c>
      <c r="C126" s="66"/>
      <c r="D126" s="66"/>
      <c r="E126" s="66"/>
      <c r="F126" s="66"/>
      <c r="G126" s="66"/>
      <c r="H126" s="66"/>
      <c r="I126" s="29">
        <f>I73</f>
        <v>0</v>
      </c>
      <c r="K126" s="3"/>
    </row>
    <row r="127" spans="1:11">
      <c r="A127" s="30" t="s">
        <v>30</v>
      </c>
      <c r="B127" s="66" t="str">
        <f>A75</f>
        <v>MÓDULO 4 – CUSTO DE REPOSIÇÃO DO PROFISSIONAL AUSENTE</v>
      </c>
      <c r="C127" s="66"/>
      <c r="D127" s="66"/>
      <c r="E127" s="66"/>
      <c r="F127" s="66"/>
      <c r="G127" s="66"/>
      <c r="H127" s="66"/>
      <c r="I127" s="29">
        <f>I93</f>
        <v>0</v>
      </c>
      <c r="K127" s="3"/>
    </row>
    <row r="128" spans="1:11">
      <c r="A128" s="30" t="s">
        <v>29</v>
      </c>
      <c r="B128" s="66" t="str">
        <f>A95</f>
        <v>MÓDULO 5 – INSUMOS DIVERSOS</v>
      </c>
      <c r="C128" s="66"/>
      <c r="D128" s="66"/>
      <c r="E128" s="66"/>
      <c r="F128" s="66"/>
      <c r="G128" s="66"/>
      <c r="H128" s="66"/>
      <c r="I128" s="29">
        <f>I101</f>
        <v>0</v>
      </c>
    </row>
    <row r="129" spans="1:11">
      <c r="A129" s="31"/>
      <c r="B129" s="75" t="s">
        <v>28</v>
      </c>
      <c r="C129" s="75"/>
      <c r="D129" s="75"/>
      <c r="E129" s="75"/>
      <c r="F129" s="75"/>
      <c r="G129" s="75"/>
      <c r="H129" s="75"/>
      <c r="I129" s="28">
        <f>TRUNC(SUM(I124:I128),2)</f>
        <v>0</v>
      </c>
      <c r="K129" s="27"/>
    </row>
    <row r="130" spans="1:11">
      <c r="A130" s="30" t="s">
        <v>27</v>
      </c>
      <c r="B130" s="66" t="str">
        <f>A103</f>
        <v>MÓDULO 6 – CUSTOS INDIRETOS, TRIBUTOS E LUCRO</v>
      </c>
      <c r="C130" s="66"/>
      <c r="D130" s="66"/>
      <c r="E130" s="66"/>
      <c r="F130" s="66"/>
      <c r="G130" s="66"/>
      <c r="H130" s="66"/>
      <c r="I130" s="29">
        <f>I111</f>
        <v>0</v>
      </c>
    </row>
    <row r="131" spans="1:11">
      <c r="A131" s="75" t="s">
        <v>26</v>
      </c>
      <c r="B131" s="75"/>
      <c r="C131" s="75"/>
      <c r="D131" s="75"/>
      <c r="E131" s="75"/>
      <c r="F131" s="75"/>
      <c r="G131" s="75"/>
      <c r="H131" s="75"/>
      <c r="I131" s="28">
        <f>TRUNC(SUM(I129:I130),2)</f>
        <v>0</v>
      </c>
    </row>
    <row r="132" spans="1:11">
      <c r="I132" s="27"/>
    </row>
    <row r="133" spans="1:11" hidden="1">
      <c r="A133" s="5"/>
      <c r="B133" s="68" t="s">
        <v>25</v>
      </c>
      <c r="C133" s="68"/>
      <c r="D133" s="68"/>
      <c r="E133" s="68"/>
      <c r="F133" s="68"/>
      <c r="G133" s="68"/>
      <c r="H133" s="13"/>
      <c r="I133" s="13"/>
    </row>
    <row r="134" spans="1:11" ht="40.5" hidden="1" customHeight="1">
      <c r="A134" s="105" t="s">
        <v>24</v>
      </c>
      <c r="B134" s="106"/>
      <c r="C134" s="105" t="s">
        <v>23</v>
      </c>
      <c r="D134" s="106"/>
      <c r="E134" s="105" t="s">
        <v>22</v>
      </c>
      <c r="F134" s="106"/>
      <c r="G134" s="26" t="s">
        <v>21</v>
      </c>
      <c r="H134" s="25" t="s">
        <v>20</v>
      </c>
      <c r="I134" s="11" t="s">
        <v>9</v>
      </c>
    </row>
    <row r="135" spans="1:11" hidden="1">
      <c r="A135" s="107" t="s">
        <v>19</v>
      </c>
      <c r="B135" s="108"/>
      <c r="C135" s="109" t="s">
        <v>15</v>
      </c>
      <c r="D135" s="110"/>
      <c r="E135" s="111"/>
      <c r="F135" s="112"/>
      <c r="G135" s="24" t="s">
        <v>15</v>
      </c>
      <c r="H135" s="23"/>
      <c r="I135" s="22">
        <v>0</v>
      </c>
    </row>
    <row r="136" spans="1:11" hidden="1">
      <c r="A136" s="67" t="s">
        <v>18</v>
      </c>
      <c r="B136" s="104"/>
      <c r="C136" s="113" t="s">
        <v>15</v>
      </c>
      <c r="D136" s="114"/>
      <c r="E136" s="102"/>
      <c r="F136" s="103"/>
      <c r="G136" s="21" t="s">
        <v>15</v>
      </c>
      <c r="H136" s="20"/>
      <c r="I136" s="17">
        <v>0</v>
      </c>
    </row>
    <row r="137" spans="1:11" hidden="1">
      <c r="A137" s="67" t="s">
        <v>17</v>
      </c>
      <c r="B137" s="104"/>
      <c r="C137" s="113" t="s">
        <v>15</v>
      </c>
      <c r="D137" s="114"/>
      <c r="E137" s="102"/>
      <c r="F137" s="103"/>
      <c r="G137" s="21" t="s">
        <v>15</v>
      </c>
      <c r="H137" s="20"/>
      <c r="I137" s="17">
        <v>0</v>
      </c>
    </row>
    <row r="138" spans="1:11" hidden="1">
      <c r="A138" s="67" t="s">
        <v>16</v>
      </c>
      <c r="B138" s="104"/>
      <c r="C138" s="113" t="s">
        <v>15</v>
      </c>
      <c r="D138" s="114"/>
      <c r="E138" s="102"/>
      <c r="F138" s="103"/>
      <c r="G138" s="21" t="s">
        <v>15</v>
      </c>
      <c r="H138" s="20"/>
      <c r="I138" s="17">
        <v>0</v>
      </c>
    </row>
    <row r="139" spans="1:11" hidden="1">
      <c r="A139" s="139"/>
      <c r="B139" s="91"/>
      <c r="C139" s="102"/>
      <c r="D139" s="103"/>
      <c r="E139" s="102"/>
      <c r="F139" s="103"/>
      <c r="G139" s="19"/>
      <c r="H139" s="18"/>
      <c r="I139" s="17"/>
    </row>
    <row r="140" spans="1:11" ht="13.5" hidden="1" thickBot="1">
      <c r="A140" s="122"/>
      <c r="B140" s="123"/>
      <c r="C140" s="124"/>
      <c r="D140" s="125"/>
      <c r="E140" s="124"/>
      <c r="F140" s="125"/>
      <c r="G140" s="16"/>
      <c r="H140" s="15"/>
      <c r="I140" s="14"/>
    </row>
    <row r="141" spans="1:11" ht="13.5" hidden="1" thickBot="1">
      <c r="A141" s="126" t="s">
        <v>14</v>
      </c>
      <c r="B141" s="127"/>
      <c r="C141" s="127"/>
      <c r="D141" s="127"/>
      <c r="E141" s="127"/>
      <c r="F141" s="127"/>
      <c r="G141" s="127"/>
      <c r="H141" s="128"/>
      <c r="I141" s="6">
        <f>SUM(I139:I140)</f>
        <v>0</v>
      </c>
    </row>
    <row r="142" spans="1:11" hidden="1"/>
    <row r="143" spans="1:11" hidden="1">
      <c r="A143" s="5" t="s">
        <v>13</v>
      </c>
      <c r="B143" s="68" t="s">
        <v>12</v>
      </c>
      <c r="C143" s="68"/>
      <c r="D143" s="68"/>
      <c r="E143" s="68"/>
      <c r="F143" s="68"/>
      <c r="G143" s="68"/>
      <c r="H143" s="13"/>
      <c r="I143" s="13"/>
    </row>
    <row r="144" spans="1:11" ht="13.5" hidden="1" thickBot="1">
      <c r="A144" s="129" t="s">
        <v>11</v>
      </c>
      <c r="B144" s="130"/>
      <c r="C144" s="130"/>
      <c r="D144" s="130"/>
      <c r="E144" s="130"/>
      <c r="F144" s="130"/>
      <c r="G144" s="130"/>
      <c r="H144" s="130"/>
      <c r="I144" s="131"/>
    </row>
    <row r="145" spans="1:9" ht="13.5" hidden="1" thickBot="1">
      <c r="A145" s="12"/>
      <c r="B145" s="132" t="s">
        <v>10</v>
      </c>
      <c r="C145" s="133"/>
      <c r="D145" s="133"/>
      <c r="E145" s="133"/>
      <c r="F145" s="133"/>
      <c r="G145" s="133"/>
      <c r="H145" s="134"/>
      <c r="I145" s="11" t="s">
        <v>9</v>
      </c>
    </row>
    <row r="146" spans="1:9" hidden="1">
      <c r="A146" s="10" t="s">
        <v>8</v>
      </c>
      <c r="B146" s="135" t="s">
        <v>7</v>
      </c>
      <c r="C146" s="136"/>
      <c r="D146" s="136"/>
      <c r="E146" s="136"/>
      <c r="F146" s="136"/>
      <c r="G146" s="136"/>
      <c r="H146" s="137"/>
      <c r="I146" s="9">
        <f>I108</f>
        <v>0</v>
      </c>
    </row>
    <row r="147" spans="1:9" hidden="1">
      <c r="A147" s="8" t="s">
        <v>6</v>
      </c>
      <c r="B147" s="138" t="s">
        <v>5</v>
      </c>
      <c r="C147" s="85"/>
      <c r="D147" s="85"/>
      <c r="E147" s="85"/>
      <c r="F147" s="85"/>
      <c r="G147" s="85"/>
      <c r="H147" s="86"/>
      <c r="I147" s="7" t="e">
        <f>#REF!</f>
        <v>#REF!</v>
      </c>
    </row>
    <row r="148" spans="1:9" ht="13.5" hidden="1" thickBot="1">
      <c r="A148" s="8" t="s">
        <v>4</v>
      </c>
      <c r="B148" s="116" t="s">
        <v>3</v>
      </c>
      <c r="C148" s="117"/>
      <c r="D148" s="117"/>
      <c r="E148" s="117"/>
      <c r="F148" s="117"/>
      <c r="G148" s="117"/>
      <c r="H148" s="118"/>
      <c r="I148" s="7">
        <f>I111</f>
        <v>0</v>
      </c>
    </row>
    <row r="149" spans="1:9" ht="13.5" hidden="1" thickBot="1">
      <c r="A149" s="119" t="s">
        <v>2</v>
      </c>
      <c r="B149" s="120"/>
      <c r="C149" s="120"/>
      <c r="D149" s="120"/>
      <c r="E149" s="120"/>
      <c r="F149" s="120"/>
      <c r="G149" s="120"/>
      <c r="H149" s="121"/>
      <c r="I149" s="6" t="e">
        <f>SUM(I146:I148)</f>
        <v>#REF!</v>
      </c>
    </row>
    <row r="150" spans="1:9" hidden="1">
      <c r="A150" s="5" t="s">
        <v>1</v>
      </c>
      <c r="B150" s="1" t="s">
        <v>0</v>
      </c>
    </row>
    <row r="151" spans="1:9" hidden="1"/>
    <row r="152" spans="1:9" hidden="1"/>
    <row r="153" spans="1:9">
      <c r="A153" s="4"/>
      <c r="B153" s="4"/>
    </row>
    <row r="154" spans="1:9">
      <c r="A154" s="3"/>
      <c r="B154" s="4"/>
      <c r="E154" s="2"/>
    </row>
    <row r="155" spans="1:9">
      <c r="A155" s="4"/>
      <c r="B155" s="4"/>
      <c r="C155" s="3"/>
    </row>
    <row r="156" spans="1:9">
      <c r="A156" s="4"/>
      <c r="B156" s="4"/>
      <c r="C156" s="3"/>
    </row>
    <row r="157" spans="1:9">
      <c r="A157" s="2"/>
    </row>
    <row r="158" spans="1:9">
      <c r="A158" s="2"/>
    </row>
  </sheetData>
  <mergeCells count="166">
    <mergeCell ref="C1:E1"/>
    <mergeCell ref="B148:H148"/>
    <mergeCell ref="A149:H149"/>
    <mergeCell ref="A140:B140"/>
    <mergeCell ref="C140:D140"/>
    <mergeCell ref="E140:F140"/>
    <mergeCell ref="A141:H141"/>
    <mergeCell ref="B143:G143"/>
    <mergeCell ref="A144:I144"/>
    <mergeCell ref="B145:H145"/>
    <mergeCell ref="B146:H146"/>
    <mergeCell ref="B147:H147"/>
    <mergeCell ref="A137:B137"/>
    <mergeCell ref="C137:D137"/>
    <mergeCell ref="E137:F137"/>
    <mergeCell ref="A138:B138"/>
    <mergeCell ref="C138:D138"/>
    <mergeCell ref="E138:F138"/>
    <mergeCell ref="A139:B139"/>
    <mergeCell ref="C139:D139"/>
    <mergeCell ref="B120:G120"/>
    <mergeCell ref="E139:F139"/>
    <mergeCell ref="A136:B136"/>
    <mergeCell ref="A134:B134"/>
    <mergeCell ref="C134:D134"/>
    <mergeCell ref="E134:F134"/>
    <mergeCell ref="A135:B135"/>
    <mergeCell ref="C135:D135"/>
    <mergeCell ref="E135:F135"/>
    <mergeCell ref="B129:H129"/>
    <mergeCell ref="B130:H130"/>
    <mergeCell ref="C136:D136"/>
    <mergeCell ref="E136:F136"/>
    <mergeCell ref="A131:H131"/>
    <mergeCell ref="B133:G133"/>
    <mergeCell ref="A122:I122"/>
    <mergeCell ref="A123:H123"/>
    <mergeCell ref="B124:H124"/>
    <mergeCell ref="B125:H125"/>
    <mergeCell ref="B126:H126"/>
    <mergeCell ref="B127:H127"/>
    <mergeCell ref="B128:H128"/>
    <mergeCell ref="B100:G100"/>
    <mergeCell ref="A101:G101"/>
    <mergeCell ref="A102:I102"/>
    <mergeCell ref="A103:I103"/>
    <mergeCell ref="B104:G104"/>
    <mergeCell ref="B105:G105"/>
    <mergeCell ref="B106:G106"/>
    <mergeCell ref="B107:G107"/>
    <mergeCell ref="B108:G108"/>
    <mergeCell ref="B109:G109"/>
    <mergeCell ref="B110:G110"/>
    <mergeCell ref="A111:G111"/>
    <mergeCell ref="B112:I112"/>
    <mergeCell ref="B113:G113"/>
    <mergeCell ref="B114:G114"/>
    <mergeCell ref="B116:G116"/>
    <mergeCell ref="B118:G118"/>
    <mergeCell ref="B97:G97"/>
    <mergeCell ref="B98:G98"/>
    <mergeCell ref="B99:G99"/>
    <mergeCell ref="B82:G82"/>
    <mergeCell ref="A83:G83"/>
    <mergeCell ref="A84:I84"/>
    <mergeCell ref="A85:G85"/>
    <mergeCell ref="B86:G86"/>
    <mergeCell ref="A87:G87"/>
    <mergeCell ref="A88:I88"/>
    <mergeCell ref="B91:H91"/>
    <mergeCell ref="B92:H92"/>
    <mergeCell ref="A93:H93"/>
    <mergeCell ref="A94:I94"/>
    <mergeCell ref="A95:I95"/>
    <mergeCell ref="B96:G96"/>
    <mergeCell ref="A89:I89"/>
    <mergeCell ref="A90:H90"/>
    <mergeCell ref="A73:G73"/>
    <mergeCell ref="A74:I74"/>
    <mergeCell ref="A75:I75"/>
    <mergeCell ref="A76:G76"/>
    <mergeCell ref="B77:G77"/>
    <mergeCell ref="B78:G78"/>
    <mergeCell ref="B79:G79"/>
    <mergeCell ref="B80:G80"/>
    <mergeCell ref="B81:G81"/>
    <mergeCell ref="A64:I64"/>
    <mergeCell ref="A65:I65"/>
    <mergeCell ref="B66:G66"/>
    <mergeCell ref="B67:G67"/>
    <mergeCell ref="B68:G68"/>
    <mergeCell ref="B69:G69"/>
    <mergeCell ref="B70:G70"/>
    <mergeCell ref="B71:G71"/>
    <mergeCell ref="B72:G72"/>
    <mergeCell ref="B61:H61"/>
    <mergeCell ref="B62:H62"/>
    <mergeCell ref="A63:H63"/>
    <mergeCell ref="A47:G47"/>
    <mergeCell ref="A48:I48"/>
    <mergeCell ref="A49:G49"/>
    <mergeCell ref="B50:G50"/>
    <mergeCell ref="B51:G51"/>
    <mergeCell ref="B52:G52"/>
    <mergeCell ref="B53:G53"/>
    <mergeCell ref="B55:G55"/>
    <mergeCell ref="A56:H56"/>
    <mergeCell ref="A57:I57"/>
    <mergeCell ref="A58:I58"/>
    <mergeCell ref="A59:H59"/>
    <mergeCell ref="B60:H60"/>
    <mergeCell ref="B54:G54"/>
    <mergeCell ref="A38:G38"/>
    <mergeCell ref="B39:G39"/>
    <mergeCell ref="B40:G40"/>
    <mergeCell ref="B41:G41"/>
    <mergeCell ref="B42:G42"/>
    <mergeCell ref="B43:G43"/>
    <mergeCell ref="B44:G44"/>
    <mergeCell ref="B45:G45"/>
    <mergeCell ref="B46:G46"/>
    <mergeCell ref="B35:G35"/>
    <mergeCell ref="A36:G36"/>
    <mergeCell ref="A37:I37"/>
    <mergeCell ref="B20:G20"/>
    <mergeCell ref="H20:I20"/>
    <mergeCell ref="A21:I21"/>
    <mergeCell ref="A22:I22"/>
    <mergeCell ref="B23:G23"/>
    <mergeCell ref="B24:G24"/>
    <mergeCell ref="B25:G25"/>
    <mergeCell ref="B28:G28"/>
    <mergeCell ref="B29:G29"/>
    <mergeCell ref="A30:H30"/>
    <mergeCell ref="A32:I32"/>
    <mergeCell ref="A33:G33"/>
    <mergeCell ref="B34:G34"/>
    <mergeCell ref="B26:G26"/>
    <mergeCell ref="B27:G27"/>
    <mergeCell ref="A15:I15"/>
    <mergeCell ref="B16:G16"/>
    <mergeCell ref="H16:I16"/>
    <mergeCell ref="B17:G17"/>
    <mergeCell ref="H17:I17"/>
    <mergeCell ref="B18:G18"/>
    <mergeCell ref="H18:I18"/>
    <mergeCell ref="B19:G19"/>
    <mergeCell ref="H19:I19"/>
    <mergeCell ref="B9:G9"/>
    <mergeCell ref="H9:I9"/>
    <mergeCell ref="A11:I11"/>
    <mergeCell ref="A12:B12"/>
    <mergeCell ref="C12:D12"/>
    <mergeCell ref="E12:I12"/>
    <mergeCell ref="A13:B13"/>
    <mergeCell ref="C13:D13"/>
    <mergeCell ref="E13:I13"/>
    <mergeCell ref="B8:G8"/>
    <mergeCell ref="H8:I8"/>
    <mergeCell ref="A2:I2"/>
    <mergeCell ref="A3:I3"/>
    <mergeCell ref="A5:I5"/>
    <mergeCell ref="B6:G6"/>
    <mergeCell ref="H6:I6"/>
    <mergeCell ref="B7:G7"/>
    <mergeCell ref="H7:I7"/>
  </mergeCells>
  <pageMargins left="0.39305555555555599" right="0.196527777777778" top="0.59027777777777801" bottom="0.39305555555555599" header="0.156944444444444" footer="0.156944444444444"/>
  <pageSetup paperSize="9" scale="80" firstPageNumber="0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157"/>
  <sheetViews>
    <sheetView zoomScale="120" zoomScaleNormal="120" workbookViewId="0">
      <selection activeCell="A3" sqref="A3"/>
    </sheetView>
  </sheetViews>
  <sheetFormatPr defaultColWidth="9.140625" defaultRowHeight="12.75"/>
  <cols>
    <col min="1" max="1" width="10" style="1" customWidth="1"/>
    <col min="2" max="2" width="9.140625" style="1"/>
    <col min="3" max="3" width="15" style="1" customWidth="1"/>
    <col min="4" max="4" width="9.140625" style="1"/>
    <col min="5" max="5" width="10.85546875" style="1" customWidth="1"/>
    <col min="6" max="6" width="9.140625" style="1"/>
    <col min="7" max="7" width="19.140625" style="1" customWidth="1"/>
    <col min="8" max="8" width="11" style="1" bestFit="1" customWidth="1"/>
    <col min="9" max="9" width="12" style="1" customWidth="1"/>
    <col min="10" max="10" width="14.140625" style="1" customWidth="1"/>
    <col min="11" max="11" width="9.140625" style="1" customWidth="1"/>
    <col min="12" max="12" width="9.140625" style="1"/>
    <col min="13" max="13" width="9.5703125" style="1" customWidth="1"/>
    <col min="14" max="16384" width="9.140625" style="1"/>
  </cols>
  <sheetData>
    <row r="1" spans="1:9">
      <c r="A1" s="68"/>
      <c r="B1" s="68"/>
      <c r="C1" s="68"/>
      <c r="D1" s="68"/>
      <c r="E1" s="68"/>
      <c r="F1" s="68"/>
      <c r="G1" s="68"/>
      <c r="H1" s="68"/>
      <c r="I1" s="68"/>
    </row>
    <row r="2" spans="1:9">
      <c r="A2" s="69" t="s">
        <v>157</v>
      </c>
      <c r="B2" s="69"/>
      <c r="C2" s="69"/>
      <c r="D2" s="69"/>
      <c r="E2" s="69"/>
      <c r="F2" s="69"/>
      <c r="G2" s="69"/>
      <c r="H2" s="69"/>
      <c r="I2" s="69"/>
    </row>
    <row r="3" spans="1:9">
      <c r="A3" s="62"/>
      <c r="B3" s="62"/>
      <c r="C3" s="62"/>
      <c r="D3" s="62"/>
      <c r="E3" s="62"/>
      <c r="F3" s="62"/>
      <c r="G3" s="62"/>
      <c r="H3" s="62"/>
      <c r="I3" s="62"/>
    </row>
    <row r="4" spans="1:9">
      <c r="A4" s="70" t="s">
        <v>149</v>
      </c>
      <c r="B4" s="70"/>
      <c r="C4" s="70"/>
      <c r="D4" s="70"/>
      <c r="E4" s="70"/>
      <c r="F4" s="70"/>
      <c r="G4" s="70"/>
      <c r="H4" s="70"/>
      <c r="I4" s="70"/>
    </row>
    <row r="5" spans="1:9">
      <c r="A5" s="30" t="s">
        <v>8</v>
      </c>
      <c r="B5" s="66" t="s">
        <v>148</v>
      </c>
      <c r="C5" s="66"/>
      <c r="D5" s="66"/>
      <c r="E5" s="66"/>
      <c r="F5" s="66"/>
      <c r="G5" s="66"/>
      <c r="H5" s="71"/>
      <c r="I5" s="67"/>
    </row>
    <row r="6" spans="1:9">
      <c r="A6" s="30" t="s">
        <v>6</v>
      </c>
      <c r="B6" s="66" t="s">
        <v>147</v>
      </c>
      <c r="C6" s="66"/>
      <c r="D6" s="66"/>
      <c r="E6" s="66"/>
      <c r="F6" s="66"/>
      <c r="G6" s="66"/>
      <c r="H6" s="72"/>
      <c r="I6" s="67"/>
    </row>
    <row r="7" spans="1:9">
      <c r="A7" s="30" t="s">
        <v>4</v>
      </c>
      <c r="B7" s="66" t="s">
        <v>146</v>
      </c>
      <c r="C7" s="66"/>
      <c r="D7" s="66"/>
      <c r="E7" s="66"/>
      <c r="F7" s="66"/>
      <c r="G7" s="66"/>
      <c r="H7" s="67">
        <v>2022</v>
      </c>
      <c r="I7" s="67"/>
    </row>
    <row r="8" spans="1:9">
      <c r="A8" s="30" t="s">
        <v>30</v>
      </c>
      <c r="B8" s="66" t="s">
        <v>145</v>
      </c>
      <c r="C8" s="66"/>
      <c r="D8" s="66"/>
      <c r="E8" s="66"/>
      <c r="F8" s="66"/>
      <c r="G8" s="66"/>
      <c r="H8" s="67">
        <v>12</v>
      </c>
      <c r="I8" s="67"/>
    </row>
    <row r="9" spans="1:9">
      <c r="A9" s="5"/>
      <c r="B9" s="62"/>
      <c r="C9" s="62"/>
      <c r="D9" s="62"/>
      <c r="E9" s="62"/>
      <c r="F9" s="62"/>
      <c r="G9" s="62"/>
      <c r="H9" s="5"/>
      <c r="I9" s="5"/>
    </row>
    <row r="10" spans="1:9">
      <c r="A10" s="70" t="s">
        <v>144</v>
      </c>
      <c r="B10" s="70"/>
      <c r="C10" s="70"/>
      <c r="D10" s="70"/>
      <c r="E10" s="70"/>
      <c r="F10" s="70"/>
      <c r="G10" s="70"/>
      <c r="H10" s="70"/>
      <c r="I10" s="70"/>
    </row>
    <row r="11" spans="1:9">
      <c r="A11" s="67" t="s">
        <v>143</v>
      </c>
      <c r="B11" s="67"/>
      <c r="C11" s="67" t="s">
        <v>142</v>
      </c>
      <c r="D11" s="67"/>
      <c r="E11" s="67" t="s">
        <v>141</v>
      </c>
      <c r="F11" s="67"/>
      <c r="G11" s="67"/>
      <c r="H11" s="67"/>
      <c r="I11" s="67"/>
    </row>
    <row r="12" spans="1:9">
      <c r="A12" s="67"/>
      <c r="B12" s="67"/>
      <c r="C12" s="67"/>
      <c r="D12" s="67"/>
      <c r="E12" s="67"/>
      <c r="F12" s="67"/>
      <c r="G12" s="67"/>
      <c r="H12" s="67"/>
      <c r="I12" s="67"/>
    </row>
    <row r="13" spans="1:9">
      <c r="A13" s="5"/>
      <c r="B13" s="62"/>
      <c r="C13" s="62"/>
      <c r="D13" s="62"/>
      <c r="E13" s="62"/>
      <c r="F13" s="62"/>
      <c r="G13" s="62"/>
      <c r="H13" s="5"/>
      <c r="I13" s="5"/>
    </row>
    <row r="14" spans="1:9">
      <c r="A14" s="70" t="s">
        <v>140</v>
      </c>
      <c r="B14" s="70"/>
      <c r="C14" s="70"/>
      <c r="D14" s="70"/>
      <c r="E14" s="70"/>
      <c r="F14" s="70"/>
      <c r="G14" s="70"/>
      <c r="H14" s="70"/>
      <c r="I14" s="70"/>
    </row>
    <row r="15" spans="1:9">
      <c r="A15" s="30">
        <v>1</v>
      </c>
      <c r="B15" s="66" t="s">
        <v>139</v>
      </c>
      <c r="C15" s="66"/>
      <c r="D15" s="66"/>
      <c r="E15" s="66"/>
      <c r="F15" s="66"/>
      <c r="G15" s="66"/>
      <c r="H15" s="67"/>
      <c r="I15" s="67"/>
    </row>
    <row r="16" spans="1:9">
      <c r="A16" s="30">
        <v>2</v>
      </c>
      <c r="B16" s="66" t="s">
        <v>138</v>
      </c>
      <c r="C16" s="66"/>
      <c r="D16" s="66"/>
      <c r="E16" s="66"/>
      <c r="F16" s="66"/>
      <c r="G16" s="66"/>
      <c r="H16" s="67"/>
      <c r="I16" s="67"/>
    </row>
    <row r="17" spans="1:9">
      <c r="A17" s="30">
        <v>3</v>
      </c>
      <c r="B17" s="66" t="s">
        <v>137</v>
      </c>
      <c r="C17" s="66"/>
      <c r="D17" s="66"/>
      <c r="E17" s="66"/>
      <c r="F17" s="66"/>
      <c r="G17" s="66"/>
      <c r="H17" s="74">
        <v>0</v>
      </c>
      <c r="I17" s="67"/>
    </row>
    <row r="18" spans="1:9">
      <c r="A18" s="30">
        <v>4</v>
      </c>
      <c r="B18" s="66" t="s">
        <v>136</v>
      </c>
      <c r="C18" s="66"/>
      <c r="D18" s="66"/>
      <c r="E18" s="66"/>
      <c r="F18" s="66"/>
      <c r="G18" s="66"/>
      <c r="H18" s="67"/>
      <c r="I18" s="67"/>
    </row>
    <row r="19" spans="1:9">
      <c r="A19" s="30">
        <v>5</v>
      </c>
      <c r="B19" s="66" t="s">
        <v>135</v>
      </c>
      <c r="C19" s="66"/>
      <c r="D19" s="66"/>
      <c r="E19" s="66"/>
      <c r="F19" s="66"/>
      <c r="G19" s="66"/>
      <c r="H19" s="71"/>
      <c r="I19" s="67"/>
    </row>
    <row r="20" spans="1:9">
      <c r="A20" s="68"/>
      <c r="B20" s="68"/>
      <c r="C20" s="68"/>
      <c r="D20" s="68"/>
      <c r="E20" s="68"/>
      <c r="F20" s="68"/>
      <c r="G20" s="68"/>
      <c r="H20" s="68"/>
      <c r="I20" s="68"/>
    </row>
    <row r="21" spans="1:9">
      <c r="A21" s="78" t="s">
        <v>134</v>
      </c>
      <c r="B21" s="78"/>
      <c r="C21" s="78"/>
      <c r="D21" s="78"/>
      <c r="E21" s="78"/>
      <c r="F21" s="78"/>
      <c r="G21" s="78"/>
      <c r="H21" s="78"/>
      <c r="I21" s="78"/>
    </row>
    <row r="22" spans="1:9">
      <c r="A22" s="31">
        <v>1</v>
      </c>
      <c r="B22" s="75" t="s">
        <v>133</v>
      </c>
      <c r="C22" s="75"/>
      <c r="D22" s="75"/>
      <c r="E22" s="75"/>
      <c r="F22" s="75"/>
      <c r="G22" s="75"/>
      <c r="H22" s="31" t="s">
        <v>50</v>
      </c>
      <c r="I22" s="31" t="s">
        <v>9</v>
      </c>
    </row>
    <row r="23" spans="1:9">
      <c r="A23" s="31" t="s">
        <v>8</v>
      </c>
      <c r="B23" s="66" t="s">
        <v>132</v>
      </c>
      <c r="C23" s="66"/>
      <c r="D23" s="66"/>
      <c r="E23" s="66"/>
      <c r="F23" s="66"/>
      <c r="G23" s="66"/>
      <c r="H23" s="61"/>
      <c r="I23" s="29">
        <v>0</v>
      </c>
    </row>
    <row r="24" spans="1:9">
      <c r="A24" s="31" t="s">
        <v>6</v>
      </c>
      <c r="B24" s="66" t="s">
        <v>131</v>
      </c>
      <c r="C24" s="66"/>
      <c r="D24" s="66"/>
      <c r="E24" s="66"/>
      <c r="F24" s="66"/>
      <c r="G24" s="66"/>
      <c r="H24" s="48"/>
      <c r="I24" s="29">
        <v>0</v>
      </c>
    </row>
    <row r="25" spans="1:9">
      <c r="A25" s="31" t="s">
        <v>4</v>
      </c>
      <c r="B25" s="79" t="s">
        <v>130</v>
      </c>
      <c r="C25" s="66"/>
      <c r="D25" s="66"/>
      <c r="E25" s="66"/>
      <c r="F25" s="66"/>
      <c r="G25" s="66"/>
      <c r="H25" s="48"/>
      <c r="I25" s="29">
        <f>H25*I23</f>
        <v>0</v>
      </c>
    </row>
    <row r="26" spans="1:9">
      <c r="A26" s="31" t="s">
        <v>30</v>
      </c>
      <c r="B26" s="66" t="s">
        <v>129</v>
      </c>
      <c r="C26" s="66"/>
      <c r="D26" s="66"/>
      <c r="E26" s="66"/>
      <c r="F26" s="66"/>
      <c r="G26" s="66"/>
      <c r="H26" s="48"/>
      <c r="I26" s="29">
        <v>0</v>
      </c>
    </row>
    <row r="27" spans="1:9">
      <c r="A27" s="31" t="s">
        <v>29</v>
      </c>
      <c r="B27" s="66" t="s">
        <v>128</v>
      </c>
      <c r="C27" s="66"/>
      <c r="D27" s="66"/>
      <c r="E27" s="66"/>
      <c r="F27" s="66"/>
      <c r="G27" s="66"/>
      <c r="H27" s="60"/>
      <c r="I27" s="29">
        <v>0</v>
      </c>
    </row>
    <row r="28" spans="1:9">
      <c r="A28" s="31" t="s">
        <v>27</v>
      </c>
      <c r="B28" s="66" t="s">
        <v>55</v>
      </c>
      <c r="C28" s="66"/>
      <c r="D28" s="66"/>
      <c r="E28" s="66"/>
      <c r="F28" s="66"/>
      <c r="G28" s="66"/>
      <c r="H28" s="48"/>
      <c r="I28" s="29">
        <v>0</v>
      </c>
    </row>
    <row r="29" spans="1:9">
      <c r="A29" s="75" t="s">
        <v>127</v>
      </c>
      <c r="B29" s="75"/>
      <c r="C29" s="75"/>
      <c r="D29" s="75"/>
      <c r="E29" s="75"/>
      <c r="F29" s="75"/>
      <c r="G29" s="75"/>
      <c r="H29" s="75"/>
      <c r="I29" s="28">
        <f>TRUNC(SUM(I23:I28),2)</f>
        <v>0</v>
      </c>
    </row>
    <row r="30" spans="1:9">
      <c r="A30" s="13"/>
      <c r="B30" s="13"/>
      <c r="C30" s="13"/>
      <c r="D30" s="13"/>
      <c r="E30" s="13"/>
      <c r="F30" s="13"/>
      <c r="G30" s="13"/>
      <c r="H30" s="13"/>
      <c r="I30" s="32"/>
    </row>
    <row r="31" spans="1:9">
      <c r="A31" s="78" t="s">
        <v>126</v>
      </c>
      <c r="B31" s="78"/>
      <c r="C31" s="78"/>
      <c r="D31" s="78"/>
      <c r="E31" s="78"/>
      <c r="F31" s="78"/>
      <c r="G31" s="78"/>
      <c r="H31" s="78"/>
      <c r="I31" s="78"/>
    </row>
    <row r="32" spans="1:9">
      <c r="A32" s="75" t="s">
        <v>125</v>
      </c>
      <c r="B32" s="75"/>
      <c r="C32" s="75"/>
      <c r="D32" s="75"/>
      <c r="E32" s="75"/>
      <c r="F32" s="75"/>
      <c r="G32" s="75"/>
      <c r="H32" s="31" t="s">
        <v>50</v>
      </c>
      <c r="I32" s="31" t="s">
        <v>9</v>
      </c>
    </row>
    <row r="33" spans="1:11">
      <c r="A33" s="31" t="s">
        <v>8</v>
      </c>
      <c r="B33" s="66" t="s">
        <v>124</v>
      </c>
      <c r="C33" s="66"/>
      <c r="D33" s="66"/>
      <c r="E33" s="66"/>
      <c r="F33" s="66"/>
      <c r="G33" s="66"/>
      <c r="H33" s="53">
        <v>8.3299999999999999E-2</v>
      </c>
      <c r="I33" s="29">
        <f>TRUNC($I$29*H33,2)</f>
        <v>0</v>
      </c>
    </row>
    <row r="34" spans="1:11">
      <c r="A34" s="31" t="s">
        <v>6</v>
      </c>
      <c r="B34" s="66" t="s">
        <v>123</v>
      </c>
      <c r="C34" s="66"/>
      <c r="D34" s="66"/>
      <c r="E34" s="66"/>
      <c r="F34" s="66"/>
      <c r="G34" s="66"/>
      <c r="H34" s="59">
        <v>0.1111</v>
      </c>
      <c r="I34" s="29">
        <f>TRUNC(H34*I29,2)</f>
        <v>0</v>
      </c>
      <c r="J34" s="58" t="s">
        <v>122</v>
      </c>
    </row>
    <row r="35" spans="1:11">
      <c r="A35" s="75" t="s">
        <v>121</v>
      </c>
      <c r="B35" s="75"/>
      <c r="C35" s="75"/>
      <c r="D35" s="75"/>
      <c r="E35" s="75"/>
      <c r="F35" s="75"/>
      <c r="G35" s="75"/>
      <c r="H35" s="51">
        <f>TRUNC(SUM(H33:H34),4)</f>
        <v>0.19439999999999999</v>
      </c>
      <c r="I35" s="28">
        <f>TRUNC(SUM(I33:I34),2)</f>
        <v>0</v>
      </c>
    </row>
    <row r="36" spans="1:11">
      <c r="A36" s="76"/>
      <c r="B36" s="77"/>
      <c r="C36" s="77"/>
      <c r="D36" s="77"/>
      <c r="E36" s="77"/>
      <c r="F36" s="77"/>
      <c r="G36" s="77"/>
      <c r="H36" s="77"/>
      <c r="I36" s="77"/>
      <c r="J36" s="4" t="s">
        <v>120</v>
      </c>
      <c r="K36" s="32">
        <f>I29+I35</f>
        <v>0</v>
      </c>
    </row>
    <row r="37" spans="1:11">
      <c r="A37" s="75" t="s">
        <v>119</v>
      </c>
      <c r="B37" s="75"/>
      <c r="C37" s="75"/>
      <c r="D37" s="75"/>
      <c r="E37" s="75"/>
      <c r="F37" s="75"/>
      <c r="G37" s="75"/>
      <c r="H37" s="31" t="s">
        <v>50</v>
      </c>
      <c r="I37" s="31" t="s">
        <v>9</v>
      </c>
    </row>
    <row r="38" spans="1:11">
      <c r="A38" s="31" t="s">
        <v>8</v>
      </c>
      <c r="B38" s="66" t="s">
        <v>118</v>
      </c>
      <c r="C38" s="66"/>
      <c r="D38" s="66"/>
      <c r="E38" s="66"/>
      <c r="F38" s="66"/>
      <c r="G38" s="66"/>
      <c r="H38" s="53">
        <v>0.2</v>
      </c>
      <c r="I38" s="29">
        <f t="shared" ref="I38:I45" si="0">H38*$K$36</f>
        <v>0</v>
      </c>
    </row>
    <row r="39" spans="1:11">
      <c r="A39" s="31" t="s">
        <v>6</v>
      </c>
      <c r="B39" s="66" t="s">
        <v>117</v>
      </c>
      <c r="C39" s="66"/>
      <c r="D39" s="66"/>
      <c r="E39" s="66"/>
      <c r="F39" s="66"/>
      <c r="G39" s="66"/>
      <c r="H39" s="64">
        <v>0</v>
      </c>
      <c r="I39" s="29">
        <f t="shared" si="0"/>
        <v>0</v>
      </c>
    </row>
    <row r="40" spans="1:11">
      <c r="A40" s="31" t="s">
        <v>4</v>
      </c>
      <c r="B40" s="66" t="s">
        <v>116</v>
      </c>
      <c r="C40" s="66"/>
      <c r="D40" s="66"/>
      <c r="E40" s="66"/>
      <c r="F40" s="66"/>
      <c r="G40" s="66"/>
      <c r="H40" s="57">
        <v>1.686E-2</v>
      </c>
      <c r="I40" s="29">
        <f t="shared" si="0"/>
        <v>0</v>
      </c>
    </row>
    <row r="41" spans="1:11">
      <c r="A41" s="31" t="s">
        <v>30</v>
      </c>
      <c r="B41" s="66" t="s">
        <v>115</v>
      </c>
      <c r="C41" s="66"/>
      <c r="D41" s="66"/>
      <c r="E41" s="66"/>
      <c r="F41" s="66"/>
      <c r="G41" s="66"/>
      <c r="H41" s="64">
        <v>0</v>
      </c>
      <c r="I41" s="29">
        <f t="shared" si="0"/>
        <v>0</v>
      </c>
    </row>
    <row r="42" spans="1:11">
      <c r="A42" s="31" t="s">
        <v>29</v>
      </c>
      <c r="B42" s="66" t="s">
        <v>114</v>
      </c>
      <c r="C42" s="66"/>
      <c r="D42" s="66"/>
      <c r="E42" s="66"/>
      <c r="F42" s="66"/>
      <c r="G42" s="66"/>
      <c r="H42" s="64">
        <v>0</v>
      </c>
      <c r="I42" s="29">
        <f t="shared" si="0"/>
        <v>0</v>
      </c>
    </row>
    <row r="43" spans="1:11">
      <c r="A43" s="31" t="s">
        <v>27</v>
      </c>
      <c r="B43" s="66" t="s">
        <v>113</v>
      </c>
      <c r="C43" s="66"/>
      <c r="D43" s="66"/>
      <c r="E43" s="66"/>
      <c r="F43" s="66"/>
      <c r="G43" s="66"/>
      <c r="H43" s="64">
        <v>0</v>
      </c>
      <c r="I43" s="29">
        <f t="shared" si="0"/>
        <v>0</v>
      </c>
    </row>
    <row r="44" spans="1:11">
      <c r="A44" s="31" t="s">
        <v>112</v>
      </c>
      <c r="B44" s="66" t="s">
        <v>111</v>
      </c>
      <c r="C44" s="66"/>
      <c r="D44" s="66"/>
      <c r="E44" s="66"/>
      <c r="F44" s="66"/>
      <c r="G44" s="66"/>
      <c r="H44" s="64">
        <v>0</v>
      </c>
      <c r="I44" s="29">
        <f t="shared" si="0"/>
        <v>0</v>
      </c>
    </row>
    <row r="45" spans="1:11">
      <c r="A45" s="31" t="s">
        <v>110</v>
      </c>
      <c r="B45" s="66" t="s">
        <v>109</v>
      </c>
      <c r="C45" s="66"/>
      <c r="D45" s="66"/>
      <c r="E45" s="66"/>
      <c r="F45" s="66"/>
      <c r="G45" s="66"/>
      <c r="H45" s="53">
        <v>0.08</v>
      </c>
      <c r="I45" s="29">
        <f t="shared" si="0"/>
        <v>0</v>
      </c>
    </row>
    <row r="46" spans="1:11">
      <c r="A46" s="75" t="s">
        <v>108</v>
      </c>
      <c r="B46" s="75"/>
      <c r="C46" s="75"/>
      <c r="D46" s="75"/>
      <c r="E46" s="75"/>
      <c r="F46" s="75"/>
      <c r="G46" s="75"/>
      <c r="H46" s="51">
        <f>SUM(H38:H45)</f>
        <v>0.29686000000000001</v>
      </c>
      <c r="I46" s="28">
        <f>TRUNC(SUM(I38:I45),2)</f>
        <v>0</v>
      </c>
    </row>
    <row r="47" spans="1:11">
      <c r="A47" s="80"/>
      <c r="B47" s="80"/>
      <c r="C47" s="80"/>
      <c r="D47" s="80"/>
      <c r="E47" s="80"/>
      <c r="F47" s="80"/>
      <c r="G47" s="80"/>
      <c r="H47" s="80"/>
      <c r="I47" s="81"/>
    </row>
    <row r="48" spans="1:11">
      <c r="A48" s="75" t="s">
        <v>107</v>
      </c>
      <c r="B48" s="75"/>
      <c r="C48" s="75"/>
      <c r="D48" s="75"/>
      <c r="E48" s="75"/>
      <c r="F48" s="75"/>
      <c r="G48" s="75"/>
      <c r="H48" s="51"/>
      <c r="I48" s="31" t="s">
        <v>9</v>
      </c>
    </row>
    <row r="49" spans="1:11">
      <c r="A49" s="31" t="s">
        <v>8</v>
      </c>
      <c r="B49" s="82" t="s">
        <v>153</v>
      </c>
      <c r="C49" s="83"/>
      <c r="D49" s="83"/>
      <c r="E49" s="83"/>
      <c r="F49" s="83"/>
      <c r="G49" s="83"/>
      <c r="H49" s="30" t="s">
        <v>53</v>
      </c>
      <c r="I49" s="56">
        <f>(0*2*22)-(I23*0.06)</f>
        <v>0</v>
      </c>
    </row>
    <row r="50" spans="1:11">
      <c r="A50" s="31" t="s">
        <v>6</v>
      </c>
      <c r="B50" s="82" t="s">
        <v>152</v>
      </c>
      <c r="C50" s="83"/>
      <c r="D50" s="83"/>
      <c r="E50" s="83"/>
      <c r="F50" s="83"/>
      <c r="G50" s="83"/>
      <c r="H50" s="30" t="s">
        <v>53</v>
      </c>
      <c r="I50" s="56">
        <f>0*22*0.81</f>
        <v>0</v>
      </c>
    </row>
    <row r="51" spans="1:11">
      <c r="A51" s="31" t="s">
        <v>4</v>
      </c>
      <c r="B51" s="83" t="s">
        <v>104</v>
      </c>
      <c r="C51" s="83"/>
      <c r="D51" s="83"/>
      <c r="E51" s="83"/>
      <c r="F51" s="83"/>
      <c r="G51" s="83"/>
      <c r="H51" s="30" t="s">
        <v>53</v>
      </c>
      <c r="I51" s="56">
        <v>0</v>
      </c>
    </row>
    <row r="52" spans="1:11">
      <c r="A52" s="31" t="s">
        <v>30</v>
      </c>
      <c r="B52" s="84" t="s">
        <v>151</v>
      </c>
      <c r="C52" s="85"/>
      <c r="D52" s="85"/>
      <c r="E52" s="85"/>
      <c r="F52" s="85"/>
      <c r="G52" s="86"/>
      <c r="H52" s="30" t="s">
        <v>53</v>
      </c>
      <c r="I52" s="56">
        <v>0</v>
      </c>
    </row>
    <row r="53" spans="1:11">
      <c r="A53" s="31" t="s">
        <v>29</v>
      </c>
      <c r="B53" s="84" t="s">
        <v>150</v>
      </c>
      <c r="C53" s="85"/>
      <c r="D53" s="85"/>
      <c r="E53" s="85"/>
      <c r="F53" s="85"/>
      <c r="G53" s="86"/>
      <c r="H53" s="30" t="s">
        <v>53</v>
      </c>
      <c r="I53" s="56">
        <v>0</v>
      </c>
    </row>
    <row r="54" spans="1:11">
      <c r="A54" s="31" t="s">
        <v>27</v>
      </c>
      <c r="B54" s="83" t="s">
        <v>101</v>
      </c>
      <c r="C54" s="83"/>
      <c r="D54" s="83"/>
      <c r="E54" s="83"/>
      <c r="F54" s="83"/>
      <c r="G54" s="83"/>
      <c r="H54" s="30" t="s">
        <v>53</v>
      </c>
      <c r="I54" s="56">
        <v>0</v>
      </c>
    </row>
    <row r="55" spans="1:11">
      <c r="A55" s="75" t="s">
        <v>100</v>
      </c>
      <c r="B55" s="75"/>
      <c r="C55" s="75"/>
      <c r="D55" s="75"/>
      <c r="E55" s="75"/>
      <c r="F55" s="75"/>
      <c r="G55" s="75"/>
      <c r="H55" s="75"/>
      <c r="I55" s="28">
        <f>SUM(I49:I54)</f>
        <v>0</v>
      </c>
    </row>
    <row r="56" spans="1:11">
      <c r="A56" s="80"/>
      <c r="B56" s="80"/>
      <c r="C56" s="80"/>
      <c r="D56" s="80"/>
      <c r="E56" s="80"/>
      <c r="F56" s="80"/>
      <c r="G56" s="80"/>
      <c r="H56" s="80"/>
      <c r="I56" s="81"/>
    </row>
    <row r="57" spans="1:11">
      <c r="A57" s="87" t="s">
        <v>99</v>
      </c>
      <c r="B57" s="87"/>
      <c r="C57" s="87"/>
      <c r="D57" s="87"/>
      <c r="E57" s="87"/>
      <c r="F57" s="87"/>
      <c r="G57" s="87"/>
      <c r="H57" s="87"/>
      <c r="I57" s="87"/>
    </row>
    <row r="58" spans="1:11">
      <c r="A58" s="75" t="s">
        <v>98</v>
      </c>
      <c r="B58" s="75"/>
      <c r="C58" s="75"/>
      <c r="D58" s="75"/>
      <c r="E58" s="75"/>
      <c r="F58" s="75"/>
      <c r="G58" s="75"/>
      <c r="H58" s="75"/>
      <c r="I58" s="31" t="s">
        <v>9</v>
      </c>
    </row>
    <row r="59" spans="1:11">
      <c r="A59" s="31" t="s">
        <v>97</v>
      </c>
      <c r="B59" s="67" t="s">
        <v>96</v>
      </c>
      <c r="C59" s="67"/>
      <c r="D59" s="67"/>
      <c r="E59" s="67"/>
      <c r="F59" s="67"/>
      <c r="G59" s="67"/>
      <c r="H59" s="67"/>
      <c r="I59" s="29">
        <f>I35</f>
        <v>0</v>
      </c>
    </row>
    <row r="60" spans="1:11">
      <c r="A60" s="31" t="s">
        <v>95</v>
      </c>
      <c r="B60" s="67" t="s">
        <v>94</v>
      </c>
      <c r="C60" s="67"/>
      <c r="D60" s="67"/>
      <c r="E60" s="67"/>
      <c r="F60" s="67"/>
      <c r="G60" s="67"/>
      <c r="H60" s="67"/>
      <c r="I60" s="29">
        <f>I46</f>
        <v>0</v>
      </c>
    </row>
    <row r="61" spans="1:11">
      <c r="A61" s="31" t="s">
        <v>93</v>
      </c>
      <c r="B61" s="67" t="s">
        <v>92</v>
      </c>
      <c r="C61" s="67"/>
      <c r="D61" s="67"/>
      <c r="E61" s="67"/>
      <c r="F61" s="67"/>
      <c r="G61" s="67"/>
      <c r="H61" s="67"/>
      <c r="I61" s="29">
        <f>I55</f>
        <v>0</v>
      </c>
    </row>
    <row r="62" spans="1:11">
      <c r="A62" s="75" t="s">
        <v>91</v>
      </c>
      <c r="B62" s="75"/>
      <c r="C62" s="75"/>
      <c r="D62" s="75"/>
      <c r="E62" s="75"/>
      <c r="F62" s="75"/>
      <c r="G62" s="75"/>
      <c r="H62" s="75"/>
      <c r="I62" s="28">
        <f>TRUNC(SUM(I59:I61),2)</f>
        <v>0</v>
      </c>
    </row>
    <row r="63" spans="1:11">
      <c r="A63" s="88"/>
      <c r="B63" s="89"/>
      <c r="C63" s="89"/>
      <c r="D63" s="89"/>
      <c r="E63" s="89"/>
      <c r="F63" s="89"/>
      <c r="G63" s="89"/>
      <c r="H63" s="89"/>
      <c r="I63" s="89"/>
    </row>
    <row r="64" spans="1:11">
      <c r="A64" s="78" t="s">
        <v>90</v>
      </c>
      <c r="B64" s="78"/>
      <c r="C64" s="78"/>
      <c r="D64" s="78"/>
      <c r="E64" s="78"/>
      <c r="F64" s="78"/>
      <c r="G64" s="78"/>
      <c r="H64" s="78"/>
      <c r="I64" s="78"/>
      <c r="J64" s="58" t="s">
        <v>89</v>
      </c>
      <c r="K64" s="32">
        <f>I29+I62</f>
        <v>0</v>
      </c>
    </row>
    <row r="65" spans="1:11">
      <c r="A65" s="31">
        <v>3</v>
      </c>
      <c r="B65" s="75" t="s">
        <v>88</v>
      </c>
      <c r="C65" s="75"/>
      <c r="D65" s="75"/>
      <c r="E65" s="75"/>
      <c r="F65" s="75"/>
      <c r="G65" s="75"/>
      <c r="H65" s="31" t="s">
        <v>50</v>
      </c>
      <c r="I65" s="31" t="s">
        <v>9</v>
      </c>
    </row>
    <row r="66" spans="1:11">
      <c r="A66" s="31" t="s">
        <v>8</v>
      </c>
      <c r="B66" s="66" t="s">
        <v>87</v>
      </c>
      <c r="C66" s="66"/>
      <c r="D66" s="66"/>
      <c r="E66" s="66"/>
      <c r="F66" s="66"/>
      <c r="G66" s="66"/>
      <c r="H66" s="53">
        <v>0</v>
      </c>
      <c r="I66" s="29">
        <f t="shared" ref="I66:I71" si="1">TRUNC(H66*$K$64,2)</f>
        <v>0</v>
      </c>
    </row>
    <row r="67" spans="1:11">
      <c r="A67" s="31" t="s">
        <v>6</v>
      </c>
      <c r="B67" s="66" t="s">
        <v>86</v>
      </c>
      <c r="C67" s="66"/>
      <c r="D67" s="66"/>
      <c r="E67" s="66"/>
      <c r="F67" s="66"/>
      <c r="G67" s="66"/>
      <c r="H67" s="53">
        <v>0</v>
      </c>
      <c r="I67" s="29">
        <f t="shared" si="1"/>
        <v>0</v>
      </c>
    </row>
    <row r="68" spans="1:11">
      <c r="A68" s="31" t="s">
        <v>4</v>
      </c>
      <c r="B68" s="66" t="s">
        <v>85</v>
      </c>
      <c r="C68" s="66"/>
      <c r="D68" s="66"/>
      <c r="E68" s="66"/>
      <c r="F68" s="66"/>
      <c r="G68" s="66"/>
      <c r="H68" s="53">
        <v>0</v>
      </c>
      <c r="I68" s="29">
        <f t="shared" si="1"/>
        <v>0</v>
      </c>
    </row>
    <row r="69" spans="1:11">
      <c r="A69" s="31" t="s">
        <v>30</v>
      </c>
      <c r="B69" s="66" t="s">
        <v>84</v>
      </c>
      <c r="C69" s="66"/>
      <c r="D69" s="66"/>
      <c r="E69" s="66"/>
      <c r="F69" s="66"/>
      <c r="G69" s="66"/>
      <c r="H69" s="53">
        <v>1.9400000000000001E-2</v>
      </c>
      <c r="I69" s="29">
        <f t="shared" si="1"/>
        <v>0</v>
      </c>
    </row>
    <row r="70" spans="1:11">
      <c r="A70" s="55" t="s">
        <v>29</v>
      </c>
      <c r="B70" s="90" t="s">
        <v>83</v>
      </c>
      <c r="C70" s="90"/>
      <c r="D70" s="90"/>
      <c r="E70" s="90"/>
      <c r="F70" s="90"/>
      <c r="G70" s="90"/>
      <c r="H70" s="54">
        <f>TRUNC(H46*H69,4)</f>
        <v>5.7000000000000002E-3</v>
      </c>
      <c r="I70" s="29">
        <f t="shared" si="1"/>
        <v>0</v>
      </c>
    </row>
    <row r="71" spans="1:11">
      <c r="A71" s="31" t="s">
        <v>27</v>
      </c>
      <c r="B71" s="66" t="s">
        <v>82</v>
      </c>
      <c r="C71" s="66"/>
      <c r="D71" s="66"/>
      <c r="E71" s="66"/>
      <c r="F71" s="66"/>
      <c r="G71" s="66"/>
      <c r="H71" s="53">
        <v>0</v>
      </c>
      <c r="I71" s="29">
        <f t="shared" si="1"/>
        <v>0</v>
      </c>
    </row>
    <row r="72" spans="1:11">
      <c r="A72" s="75" t="s">
        <v>81</v>
      </c>
      <c r="B72" s="75"/>
      <c r="C72" s="75"/>
      <c r="D72" s="75"/>
      <c r="E72" s="75"/>
      <c r="F72" s="75"/>
      <c r="G72" s="75"/>
      <c r="H72" s="51">
        <f>TRUNC(SUM(H66:H71),4)</f>
        <v>2.5100000000000001E-2</v>
      </c>
      <c r="I72" s="28">
        <f>TRUNC(SUM(I66:I71),2)</f>
        <v>0</v>
      </c>
    </row>
    <row r="73" spans="1:11">
      <c r="A73" s="91"/>
      <c r="B73" s="92"/>
      <c r="C73" s="92"/>
      <c r="D73" s="92"/>
      <c r="E73" s="92"/>
      <c r="F73" s="92"/>
      <c r="G73" s="92"/>
      <c r="H73" s="92"/>
      <c r="I73" s="92"/>
    </row>
    <row r="74" spans="1:11">
      <c r="A74" s="78" t="s">
        <v>80</v>
      </c>
      <c r="B74" s="78"/>
      <c r="C74" s="78"/>
      <c r="D74" s="78"/>
      <c r="E74" s="78"/>
      <c r="F74" s="78"/>
      <c r="G74" s="78"/>
      <c r="H74" s="78"/>
      <c r="I74" s="78"/>
      <c r="J74" s="4" t="s">
        <v>79</v>
      </c>
      <c r="K74" s="32">
        <f>I29+I62+I72</f>
        <v>0</v>
      </c>
    </row>
    <row r="75" spans="1:11">
      <c r="A75" s="75" t="s">
        <v>78</v>
      </c>
      <c r="B75" s="75"/>
      <c r="C75" s="75"/>
      <c r="D75" s="75"/>
      <c r="E75" s="75"/>
      <c r="F75" s="75"/>
      <c r="G75" s="75"/>
      <c r="H75" s="31" t="s">
        <v>50</v>
      </c>
      <c r="I75" s="31" t="s">
        <v>9</v>
      </c>
    </row>
    <row r="76" spans="1:11">
      <c r="A76" s="31" t="s">
        <v>8</v>
      </c>
      <c r="B76" s="66" t="s">
        <v>77</v>
      </c>
      <c r="C76" s="66"/>
      <c r="D76" s="66"/>
      <c r="E76" s="66"/>
      <c r="F76" s="66"/>
      <c r="G76" s="66"/>
      <c r="H76" s="53">
        <v>8.3299999999999999E-2</v>
      </c>
      <c r="I76" s="29">
        <f t="shared" ref="I76:I81" si="2">$K$74*H76</f>
        <v>0</v>
      </c>
    </row>
    <row r="77" spans="1:11">
      <c r="A77" s="31" t="s">
        <v>6</v>
      </c>
      <c r="B77" s="66" t="s">
        <v>76</v>
      </c>
      <c r="C77" s="66"/>
      <c r="D77" s="66"/>
      <c r="E77" s="66"/>
      <c r="F77" s="66"/>
      <c r="G77" s="66"/>
      <c r="H77" s="53">
        <v>0</v>
      </c>
      <c r="I77" s="29">
        <f t="shared" si="2"/>
        <v>0</v>
      </c>
    </row>
    <row r="78" spans="1:11">
      <c r="A78" s="31" t="s">
        <v>4</v>
      </c>
      <c r="B78" s="66" t="s">
        <v>75</v>
      </c>
      <c r="C78" s="66"/>
      <c r="D78" s="66"/>
      <c r="E78" s="66"/>
      <c r="F78" s="66"/>
      <c r="G78" s="66"/>
      <c r="H78" s="53">
        <v>0</v>
      </c>
      <c r="I78" s="29">
        <f t="shared" si="2"/>
        <v>0</v>
      </c>
    </row>
    <row r="79" spans="1:11">
      <c r="A79" s="31" t="s">
        <v>30</v>
      </c>
      <c r="B79" s="66" t="s">
        <v>74</v>
      </c>
      <c r="C79" s="66"/>
      <c r="D79" s="66"/>
      <c r="E79" s="66"/>
      <c r="F79" s="66"/>
      <c r="G79" s="66"/>
      <c r="H79" s="53">
        <v>0</v>
      </c>
      <c r="I79" s="29">
        <f t="shared" si="2"/>
        <v>0</v>
      </c>
    </row>
    <row r="80" spans="1:11">
      <c r="A80" s="31" t="s">
        <v>29</v>
      </c>
      <c r="B80" s="66" t="s">
        <v>73</v>
      </c>
      <c r="C80" s="66"/>
      <c r="D80" s="66"/>
      <c r="E80" s="66"/>
      <c r="F80" s="66"/>
      <c r="G80" s="66"/>
      <c r="H80" s="53">
        <v>0</v>
      </c>
      <c r="I80" s="29">
        <f t="shared" si="2"/>
        <v>0</v>
      </c>
      <c r="K80" s="27"/>
    </row>
    <row r="81" spans="1:9">
      <c r="A81" s="31" t="s">
        <v>27</v>
      </c>
      <c r="B81" s="66" t="s">
        <v>72</v>
      </c>
      <c r="C81" s="66"/>
      <c r="D81" s="66"/>
      <c r="E81" s="66"/>
      <c r="F81" s="66"/>
      <c r="G81" s="66"/>
      <c r="H81" s="53">
        <v>0</v>
      </c>
      <c r="I81" s="29">
        <f t="shared" si="2"/>
        <v>0</v>
      </c>
    </row>
    <row r="82" spans="1:9">
      <c r="A82" s="75" t="s">
        <v>71</v>
      </c>
      <c r="B82" s="75"/>
      <c r="C82" s="75"/>
      <c r="D82" s="75"/>
      <c r="E82" s="75"/>
      <c r="F82" s="75"/>
      <c r="G82" s="75"/>
      <c r="H82" s="51">
        <f>TRUNC(SUM(H76:H81),4)</f>
        <v>8.3299999999999999E-2</v>
      </c>
      <c r="I82" s="28">
        <f>TRUNC(SUM(I76:I81),2)</f>
        <v>0</v>
      </c>
    </row>
    <row r="83" spans="1:9">
      <c r="A83" s="93"/>
      <c r="B83" s="94"/>
      <c r="C83" s="94"/>
      <c r="D83" s="94"/>
      <c r="E83" s="94"/>
      <c r="F83" s="94"/>
      <c r="G83" s="94"/>
      <c r="H83" s="94"/>
      <c r="I83" s="94"/>
    </row>
    <row r="84" spans="1:9">
      <c r="A84" s="75" t="s">
        <v>70</v>
      </c>
      <c r="B84" s="75"/>
      <c r="C84" s="75"/>
      <c r="D84" s="75"/>
      <c r="E84" s="75"/>
      <c r="F84" s="75"/>
      <c r="G84" s="75"/>
      <c r="H84" s="31" t="s">
        <v>50</v>
      </c>
      <c r="I84" s="31" t="s">
        <v>9</v>
      </c>
    </row>
    <row r="85" spans="1:9">
      <c r="A85" s="31" t="s">
        <v>8</v>
      </c>
      <c r="B85" s="66" t="s">
        <v>69</v>
      </c>
      <c r="C85" s="66"/>
      <c r="D85" s="66"/>
      <c r="E85" s="66"/>
      <c r="F85" s="66"/>
      <c r="G85" s="66"/>
      <c r="H85" s="53">
        <v>0</v>
      </c>
      <c r="I85" s="29">
        <f>$I$29*H85</f>
        <v>0</v>
      </c>
    </row>
    <row r="86" spans="1:9">
      <c r="A86" s="75" t="s">
        <v>68</v>
      </c>
      <c r="B86" s="75"/>
      <c r="C86" s="75"/>
      <c r="D86" s="75"/>
      <c r="E86" s="75"/>
      <c r="F86" s="75"/>
      <c r="G86" s="75"/>
      <c r="H86" s="51">
        <f>TRUNC(SUM(H85),4)</f>
        <v>0</v>
      </c>
      <c r="I86" s="28">
        <f>TRUNC(SUM(I85),2)</f>
        <v>0</v>
      </c>
    </row>
    <row r="87" spans="1:9">
      <c r="A87" s="95"/>
      <c r="B87" s="96"/>
      <c r="C87" s="96"/>
      <c r="D87" s="96"/>
      <c r="E87" s="96"/>
      <c r="F87" s="96"/>
      <c r="G87" s="96"/>
      <c r="H87" s="96"/>
      <c r="I87" s="96"/>
    </row>
    <row r="88" spans="1:9">
      <c r="A88" s="87" t="s">
        <v>67</v>
      </c>
      <c r="B88" s="87"/>
      <c r="C88" s="87"/>
      <c r="D88" s="87"/>
      <c r="E88" s="87"/>
      <c r="F88" s="87"/>
      <c r="G88" s="87"/>
      <c r="H88" s="87"/>
      <c r="I88" s="87"/>
    </row>
    <row r="89" spans="1:9">
      <c r="A89" s="75" t="s">
        <v>66</v>
      </c>
      <c r="B89" s="75"/>
      <c r="C89" s="75"/>
      <c r="D89" s="75"/>
      <c r="E89" s="75"/>
      <c r="F89" s="75"/>
      <c r="G89" s="75"/>
      <c r="H89" s="75"/>
      <c r="I89" s="31" t="s">
        <v>9</v>
      </c>
    </row>
    <row r="90" spans="1:9">
      <c r="A90" s="31" t="s">
        <v>65</v>
      </c>
      <c r="B90" s="67" t="s">
        <v>64</v>
      </c>
      <c r="C90" s="67"/>
      <c r="D90" s="67"/>
      <c r="E90" s="67"/>
      <c r="F90" s="67"/>
      <c r="G90" s="67"/>
      <c r="H90" s="67"/>
      <c r="I90" s="29">
        <f>I82</f>
        <v>0</v>
      </c>
    </row>
    <row r="91" spans="1:9">
      <c r="A91" s="31" t="s">
        <v>63</v>
      </c>
      <c r="B91" s="67" t="s">
        <v>62</v>
      </c>
      <c r="C91" s="67"/>
      <c r="D91" s="67"/>
      <c r="E91" s="67"/>
      <c r="F91" s="67"/>
      <c r="G91" s="67"/>
      <c r="H91" s="67"/>
      <c r="I91" s="29">
        <f>I86</f>
        <v>0</v>
      </c>
    </row>
    <row r="92" spans="1:9">
      <c r="A92" s="75" t="s">
        <v>61</v>
      </c>
      <c r="B92" s="75"/>
      <c r="C92" s="75"/>
      <c r="D92" s="75"/>
      <c r="E92" s="75"/>
      <c r="F92" s="75"/>
      <c r="G92" s="75"/>
      <c r="H92" s="75"/>
      <c r="I92" s="28">
        <f>TRUNC(SUM(I90:I91),2)</f>
        <v>0</v>
      </c>
    </row>
    <row r="93" spans="1:9">
      <c r="A93" s="88"/>
      <c r="B93" s="89"/>
      <c r="C93" s="89"/>
      <c r="D93" s="89"/>
      <c r="E93" s="89"/>
      <c r="F93" s="89"/>
      <c r="G93" s="89"/>
      <c r="H93" s="89"/>
      <c r="I93" s="89"/>
    </row>
    <row r="94" spans="1:9">
      <c r="A94" s="78" t="s">
        <v>60</v>
      </c>
      <c r="B94" s="78"/>
      <c r="C94" s="78"/>
      <c r="D94" s="78"/>
      <c r="E94" s="78"/>
      <c r="F94" s="78"/>
      <c r="G94" s="78"/>
      <c r="H94" s="78"/>
      <c r="I94" s="78"/>
    </row>
    <row r="95" spans="1:9">
      <c r="A95" s="31">
        <v>5</v>
      </c>
      <c r="B95" s="75" t="s">
        <v>59</v>
      </c>
      <c r="C95" s="75"/>
      <c r="D95" s="75"/>
      <c r="E95" s="75"/>
      <c r="F95" s="75"/>
      <c r="G95" s="75"/>
      <c r="H95" s="31"/>
      <c r="I95" s="31" t="s">
        <v>9</v>
      </c>
    </row>
    <row r="96" spans="1:9">
      <c r="A96" s="31" t="s">
        <v>8</v>
      </c>
      <c r="B96" s="83" t="s">
        <v>58</v>
      </c>
      <c r="C96" s="83"/>
      <c r="D96" s="83"/>
      <c r="E96" s="83"/>
      <c r="F96" s="83"/>
      <c r="G96" s="83"/>
      <c r="H96" s="30" t="s">
        <v>53</v>
      </c>
      <c r="I96" s="29">
        <v>0</v>
      </c>
    </row>
    <row r="97" spans="1:9">
      <c r="A97" s="31" t="s">
        <v>6</v>
      </c>
      <c r="B97" s="83" t="s">
        <v>57</v>
      </c>
      <c r="C97" s="83"/>
      <c r="D97" s="83"/>
      <c r="E97" s="83"/>
      <c r="F97" s="83"/>
      <c r="G97" s="83"/>
      <c r="H97" s="30" t="s">
        <v>53</v>
      </c>
      <c r="I97" s="29">
        <v>0</v>
      </c>
    </row>
    <row r="98" spans="1:9">
      <c r="A98" s="52" t="s">
        <v>4</v>
      </c>
      <c r="B98" s="83" t="s">
        <v>56</v>
      </c>
      <c r="C98" s="83"/>
      <c r="D98" s="83"/>
      <c r="E98" s="83"/>
      <c r="F98" s="83"/>
      <c r="G98" s="83"/>
      <c r="H98" s="30" t="s">
        <v>53</v>
      </c>
      <c r="I98" s="29">
        <v>0</v>
      </c>
    </row>
    <row r="99" spans="1:9">
      <c r="A99" s="52" t="s">
        <v>30</v>
      </c>
      <c r="B99" s="83" t="s">
        <v>55</v>
      </c>
      <c r="C99" s="83"/>
      <c r="D99" s="83"/>
      <c r="E99" s="83"/>
      <c r="F99" s="83"/>
      <c r="G99" s="83"/>
      <c r="H99" s="30" t="s">
        <v>53</v>
      </c>
      <c r="I99" s="29">
        <v>0</v>
      </c>
    </row>
    <row r="100" spans="1:9">
      <c r="A100" s="75" t="s">
        <v>54</v>
      </c>
      <c r="B100" s="75"/>
      <c r="C100" s="75"/>
      <c r="D100" s="75"/>
      <c r="E100" s="75"/>
      <c r="F100" s="75"/>
      <c r="G100" s="75"/>
      <c r="H100" s="51" t="s">
        <v>53</v>
      </c>
      <c r="I100" s="28">
        <f>TRUNC(SUM(I96:I99),2)</f>
        <v>0</v>
      </c>
    </row>
    <row r="101" spans="1:9">
      <c r="A101" s="88"/>
      <c r="B101" s="89"/>
      <c r="C101" s="89"/>
      <c r="D101" s="89"/>
      <c r="E101" s="89"/>
      <c r="F101" s="89"/>
      <c r="G101" s="89"/>
      <c r="H101" s="89"/>
      <c r="I101" s="89"/>
    </row>
    <row r="102" spans="1:9">
      <c r="A102" s="78" t="s">
        <v>52</v>
      </c>
      <c r="B102" s="78"/>
      <c r="C102" s="78"/>
      <c r="D102" s="78"/>
      <c r="E102" s="78"/>
      <c r="F102" s="78"/>
      <c r="G102" s="78"/>
      <c r="H102" s="78"/>
      <c r="I102" s="78"/>
    </row>
    <row r="103" spans="1:9">
      <c r="A103" s="31">
        <v>6</v>
      </c>
      <c r="B103" s="75" t="s">
        <v>51</v>
      </c>
      <c r="C103" s="75"/>
      <c r="D103" s="75"/>
      <c r="E103" s="75"/>
      <c r="F103" s="75"/>
      <c r="G103" s="75"/>
      <c r="H103" s="31" t="s">
        <v>50</v>
      </c>
      <c r="I103" s="31" t="s">
        <v>9</v>
      </c>
    </row>
    <row r="104" spans="1:9">
      <c r="A104" s="31" t="s">
        <v>8</v>
      </c>
      <c r="B104" s="66" t="s">
        <v>49</v>
      </c>
      <c r="C104" s="66"/>
      <c r="D104" s="66"/>
      <c r="E104" s="66"/>
      <c r="F104" s="66"/>
      <c r="G104" s="66"/>
      <c r="H104" s="50">
        <v>0</v>
      </c>
      <c r="I104" s="29">
        <f>TRUNC(H104*I128,2)</f>
        <v>0</v>
      </c>
    </row>
    <row r="105" spans="1:9">
      <c r="A105" s="31" t="s">
        <v>6</v>
      </c>
      <c r="B105" s="66" t="s">
        <v>48</v>
      </c>
      <c r="C105" s="66"/>
      <c r="D105" s="66"/>
      <c r="E105" s="66"/>
      <c r="F105" s="66"/>
      <c r="G105" s="66"/>
      <c r="H105" s="49">
        <v>0</v>
      </c>
      <c r="I105" s="29">
        <f>TRUNC(H105*(I104+I128),2)</f>
        <v>0</v>
      </c>
    </row>
    <row r="106" spans="1:9">
      <c r="A106" s="31" t="s">
        <v>4</v>
      </c>
      <c r="B106" s="97" t="s">
        <v>47</v>
      </c>
      <c r="C106" s="97"/>
      <c r="D106" s="97"/>
      <c r="E106" s="97"/>
      <c r="F106" s="97"/>
      <c r="G106" s="97"/>
      <c r="H106" s="48"/>
      <c r="I106" s="47"/>
    </row>
    <row r="107" spans="1:9">
      <c r="A107" s="31" t="s">
        <v>46</v>
      </c>
      <c r="B107" s="66" t="s">
        <v>45</v>
      </c>
      <c r="C107" s="66"/>
      <c r="D107" s="66"/>
      <c r="E107" s="66"/>
      <c r="F107" s="66"/>
      <c r="G107" s="66"/>
      <c r="H107" s="44">
        <v>0</v>
      </c>
      <c r="I107" s="29">
        <f>H107*I117</f>
        <v>0</v>
      </c>
    </row>
    <row r="108" spans="1:9">
      <c r="A108" s="31" t="s">
        <v>44</v>
      </c>
      <c r="B108" s="66" t="s">
        <v>43</v>
      </c>
      <c r="C108" s="66"/>
      <c r="D108" s="66"/>
      <c r="E108" s="66"/>
      <c r="F108" s="66"/>
      <c r="G108" s="66"/>
      <c r="H108" s="44">
        <v>0</v>
      </c>
      <c r="I108" s="29">
        <f>H108*I117</f>
        <v>0</v>
      </c>
    </row>
    <row r="109" spans="1:9">
      <c r="A109" s="31" t="s">
        <v>42</v>
      </c>
      <c r="B109" s="66" t="s">
        <v>41</v>
      </c>
      <c r="C109" s="66"/>
      <c r="D109" s="66"/>
      <c r="E109" s="66"/>
      <c r="F109" s="66"/>
      <c r="G109" s="66"/>
      <c r="H109" s="44">
        <v>0</v>
      </c>
      <c r="I109" s="29">
        <f>H109*I117</f>
        <v>0</v>
      </c>
    </row>
    <row r="110" spans="1:9">
      <c r="A110" s="75" t="s">
        <v>40</v>
      </c>
      <c r="B110" s="75"/>
      <c r="C110" s="75"/>
      <c r="D110" s="75"/>
      <c r="E110" s="75"/>
      <c r="F110" s="75"/>
      <c r="G110" s="75"/>
      <c r="H110" s="44"/>
      <c r="I110" s="28">
        <f>TRUNC(SUM(I104:I109),2)</f>
        <v>0</v>
      </c>
    </row>
    <row r="111" spans="1:9">
      <c r="A111" s="5"/>
      <c r="B111" s="98"/>
      <c r="C111" s="98"/>
      <c r="D111" s="98"/>
      <c r="E111" s="98"/>
      <c r="F111" s="98"/>
      <c r="G111" s="98"/>
      <c r="H111" s="98"/>
      <c r="I111" s="98"/>
    </row>
    <row r="112" spans="1:9">
      <c r="A112" s="43" t="s">
        <v>39</v>
      </c>
      <c r="B112" s="99" t="s">
        <v>38</v>
      </c>
      <c r="C112" s="99"/>
      <c r="D112" s="99"/>
      <c r="E112" s="99"/>
      <c r="F112" s="99"/>
      <c r="G112" s="99"/>
      <c r="H112" s="42">
        <f>TRUNC(H107+H108+H109,4)</f>
        <v>0</v>
      </c>
      <c r="I112" s="41"/>
    </row>
    <row r="113" spans="1:11">
      <c r="A113" s="39"/>
      <c r="B113" s="100">
        <v>100</v>
      </c>
      <c r="C113" s="100"/>
      <c r="D113" s="100"/>
      <c r="E113" s="100"/>
      <c r="F113" s="100"/>
      <c r="G113" s="100"/>
      <c r="H113" s="37"/>
      <c r="I113" s="36"/>
    </row>
    <row r="114" spans="1:11">
      <c r="A114" s="40"/>
      <c r="B114" s="38"/>
      <c r="C114" s="38"/>
      <c r="D114" s="38"/>
      <c r="E114" s="38"/>
      <c r="F114" s="38"/>
      <c r="G114" s="38"/>
      <c r="H114" s="37"/>
      <c r="I114" s="36"/>
    </row>
    <row r="115" spans="1:11">
      <c r="A115" s="39" t="s">
        <v>37</v>
      </c>
      <c r="B115" s="100" t="s">
        <v>36</v>
      </c>
      <c r="C115" s="100"/>
      <c r="D115" s="100"/>
      <c r="E115" s="100"/>
      <c r="F115" s="100"/>
      <c r="G115" s="100"/>
      <c r="H115" s="37"/>
      <c r="I115" s="36">
        <f>TRUNC(I128+I104+I105,2)</f>
        <v>0</v>
      </c>
    </row>
    <row r="116" spans="1:11">
      <c r="A116" s="39"/>
      <c r="B116" s="38"/>
      <c r="C116" s="38"/>
      <c r="D116" s="38"/>
      <c r="E116" s="38"/>
      <c r="F116" s="38"/>
      <c r="G116" s="38"/>
      <c r="H116" s="37"/>
      <c r="I116" s="36"/>
    </row>
    <row r="117" spans="1:11">
      <c r="A117" s="39" t="s">
        <v>35</v>
      </c>
      <c r="B117" s="100" t="s">
        <v>34</v>
      </c>
      <c r="C117" s="100"/>
      <c r="D117" s="100"/>
      <c r="E117" s="100"/>
      <c r="F117" s="100"/>
      <c r="G117" s="100"/>
      <c r="H117" s="37"/>
      <c r="I117" s="36">
        <f>TRUNC(I115/(1-H112),2)</f>
        <v>0</v>
      </c>
    </row>
    <row r="118" spans="1:11">
      <c r="A118" s="39"/>
      <c r="B118" s="38"/>
      <c r="C118" s="38"/>
      <c r="D118" s="38"/>
      <c r="E118" s="38"/>
      <c r="F118" s="38"/>
      <c r="G118" s="38"/>
      <c r="H118" s="37"/>
      <c r="I118" s="36"/>
    </row>
    <row r="119" spans="1:11">
      <c r="A119" s="35"/>
      <c r="B119" s="101" t="s">
        <v>33</v>
      </c>
      <c r="C119" s="101"/>
      <c r="D119" s="101"/>
      <c r="E119" s="101"/>
      <c r="F119" s="101"/>
      <c r="G119" s="101"/>
      <c r="H119" s="34"/>
      <c r="I119" s="33">
        <f>TRUNC(I117-I115,2)</f>
        <v>0</v>
      </c>
      <c r="K119" s="27"/>
    </row>
    <row r="120" spans="1:11">
      <c r="A120" s="5"/>
      <c r="B120" s="5"/>
      <c r="C120" s="5"/>
      <c r="D120" s="5"/>
      <c r="E120" s="5"/>
      <c r="F120" s="5"/>
      <c r="G120" s="5"/>
      <c r="H120" s="5"/>
      <c r="I120" s="32"/>
    </row>
    <row r="121" spans="1:11">
      <c r="A121" s="87" t="s">
        <v>32</v>
      </c>
      <c r="B121" s="87"/>
      <c r="C121" s="87"/>
      <c r="D121" s="87"/>
      <c r="E121" s="87"/>
      <c r="F121" s="87"/>
      <c r="G121" s="87"/>
      <c r="H121" s="87"/>
      <c r="I121" s="87"/>
      <c r="K121" s="3"/>
    </row>
    <row r="122" spans="1:11">
      <c r="A122" s="75" t="s">
        <v>31</v>
      </c>
      <c r="B122" s="75"/>
      <c r="C122" s="75"/>
      <c r="D122" s="75"/>
      <c r="E122" s="75"/>
      <c r="F122" s="75"/>
      <c r="G122" s="75"/>
      <c r="H122" s="75"/>
      <c r="I122" s="31" t="s">
        <v>9</v>
      </c>
    </row>
    <row r="123" spans="1:11">
      <c r="A123" s="30" t="s">
        <v>8</v>
      </c>
      <c r="B123" s="66" t="str">
        <f>A21</f>
        <v>MÓDULO 1 - COMPOSIÇÃO DA REMUNERAÇÃO</v>
      </c>
      <c r="C123" s="66"/>
      <c r="D123" s="66"/>
      <c r="E123" s="66"/>
      <c r="F123" s="66"/>
      <c r="G123" s="66"/>
      <c r="H123" s="66"/>
      <c r="I123" s="29">
        <f>I29</f>
        <v>0</v>
      </c>
    </row>
    <row r="124" spans="1:11">
      <c r="A124" s="30" t="s">
        <v>6</v>
      </c>
      <c r="B124" s="66" t="str">
        <f>A31</f>
        <v>MÓDULO 2 – ENCARGOS E BENEFÍCIOS ANUAIS, MENSAIS E DIÁRIOS</v>
      </c>
      <c r="C124" s="66"/>
      <c r="D124" s="66"/>
      <c r="E124" s="66"/>
      <c r="F124" s="66"/>
      <c r="G124" s="66"/>
      <c r="H124" s="66"/>
      <c r="I124" s="29">
        <f>I62</f>
        <v>0</v>
      </c>
    </row>
    <row r="125" spans="1:11">
      <c r="A125" s="30" t="s">
        <v>4</v>
      </c>
      <c r="B125" s="66" t="str">
        <f>A64</f>
        <v>MÓDULO 3 – PROVISÃO PARA RESCISÃO</v>
      </c>
      <c r="C125" s="66"/>
      <c r="D125" s="66"/>
      <c r="E125" s="66"/>
      <c r="F125" s="66"/>
      <c r="G125" s="66"/>
      <c r="H125" s="66"/>
      <c r="I125" s="29">
        <f>I72</f>
        <v>0</v>
      </c>
      <c r="K125" s="3"/>
    </row>
    <row r="126" spans="1:11">
      <c r="A126" s="30" t="s">
        <v>30</v>
      </c>
      <c r="B126" s="66" t="str">
        <f>A74</f>
        <v>MÓDULO 4 – CUSTO DE REPOSIÇÃO DO PROFISSIONAL AUSENTE</v>
      </c>
      <c r="C126" s="66"/>
      <c r="D126" s="66"/>
      <c r="E126" s="66"/>
      <c r="F126" s="66"/>
      <c r="G126" s="66"/>
      <c r="H126" s="66"/>
      <c r="I126" s="29">
        <f>I92</f>
        <v>0</v>
      </c>
      <c r="K126" s="3"/>
    </row>
    <row r="127" spans="1:11">
      <c r="A127" s="30" t="s">
        <v>29</v>
      </c>
      <c r="B127" s="66" t="str">
        <f>A94</f>
        <v>MÓDULO 5 – INSUMOS DIVERSOS</v>
      </c>
      <c r="C127" s="66"/>
      <c r="D127" s="66"/>
      <c r="E127" s="66"/>
      <c r="F127" s="66"/>
      <c r="G127" s="66"/>
      <c r="H127" s="66"/>
      <c r="I127" s="29">
        <f>I100</f>
        <v>0</v>
      </c>
    </row>
    <row r="128" spans="1:11">
      <c r="A128" s="31"/>
      <c r="B128" s="75" t="s">
        <v>28</v>
      </c>
      <c r="C128" s="75"/>
      <c r="D128" s="75"/>
      <c r="E128" s="75"/>
      <c r="F128" s="75"/>
      <c r="G128" s="75"/>
      <c r="H128" s="75"/>
      <c r="I128" s="28">
        <f>TRUNC(SUM(I123:I127),2)</f>
        <v>0</v>
      </c>
      <c r="K128" s="27"/>
    </row>
    <row r="129" spans="1:9">
      <c r="A129" s="30" t="s">
        <v>27</v>
      </c>
      <c r="B129" s="66" t="str">
        <f>A102</f>
        <v>MÓDULO 6 – CUSTOS INDIRETOS, TRIBUTOS E LUCRO</v>
      </c>
      <c r="C129" s="66"/>
      <c r="D129" s="66"/>
      <c r="E129" s="66"/>
      <c r="F129" s="66"/>
      <c r="G129" s="66"/>
      <c r="H129" s="66"/>
      <c r="I129" s="29">
        <f>I110</f>
        <v>0</v>
      </c>
    </row>
    <row r="130" spans="1:9">
      <c r="A130" s="75" t="s">
        <v>26</v>
      </c>
      <c r="B130" s="75"/>
      <c r="C130" s="75"/>
      <c r="D130" s="75"/>
      <c r="E130" s="75"/>
      <c r="F130" s="75"/>
      <c r="G130" s="75"/>
      <c r="H130" s="75"/>
      <c r="I130" s="28">
        <f>TRUNC(SUM(I128:I129),2)</f>
        <v>0</v>
      </c>
    </row>
    <row r="131" spans="1:9">
      <c r="I131" s="27"/>
    </row>
    <row r="132" spans="1:9" hidden="1">
      <c r="A132" s="5"/>
      <c r="B132" s="68" t="s">
        <v>25</v>
      </c>
      <c r="C132" s="68"/>
      <c r="D132" s="68"/>
      <c r="E132" s="68"/>
      <c r="F132" s="68"/>
      <c r="G132" s="68"/>
      <c r="H132" s="13"/>
      <c r="I132" s="13"/>
    </row>
    <row r="133" spans="1:9" ht="40.5" hidden="1" customHeight="1">
      <c r="A133" s="105" t="s">
        <v>24</v>
      </c>
      <c r="B133" s="106"/>
      <c r="C133" s="105" t="s">
        <v>23</v>
      </c>
      <c r="D133" s="106"/>
      <c r="E133" s="105" t="s">
        <v>22</v>
      </c>
      <c r="F133" s="106"/>
      <c r="G133" s="26" t="s">
        <v>21</v>
      </c>
      <c r="H133" s="25" t="s">
        <v>20</v>
      </c>
      <c r="I133" s="11" t="s">
        <v>9</v>
      </c>
    </row>
    <row r="134" spans="1:9" hidden="1">
      <c r="A134" s="107" t="s">
        <v>19</v>
      </c>
      <c r="B134" s="108"/>
      <c r="C134" s="109" t="s">
        <v>15</v>
      </c>
      <c r="D134" s="110"/>
      <c r="E134" s="111"/>
      <c r="F134" s="112"/>
      <c r="G134" s="24" t="s">
        <v>15</v>
      </c>
      <c r="H134" s="23"/>
      <c r="I134" s="22">
        <v>0</v>
      </c>
    </row>
    <row r="135" spans="1:9" hidden="1">
      <c r="A135" s="67" t="s">
        <v>18</v>
      </c>
      <c r="B135" s="104"/>
      <c r="C135" s="113" t="s">
        <v>15</v>
      </c>
      <c r="D135" s="114"/>
      <c r="E135" s="102"/>
      <c r="F135" s="103"/>
      <c r="G135" s="21" t="s">
        <v>15</v>
      </c>
      <c r="H135" s="20"/>
      <c r="I135" s="17">
        <v>0</v>
      </c>
    </row>
    <row r="136" spans="1:9" hidden="1">
      <c r="A136" s="67" t="s">
        <v>17</v>
      </c>
      <c r="B136" s="104"/>
      <c r="C136" s="113" t="s">
        <v>15</v>
      </c>
      <c r="D136" s="114"/>
      <c r="E136" s="102"/>
      <c r="F136" s="103"/>
      <c r="G136" s="21" t="s">
        <v>15</v>
      </c>
      <c r="H136" s="20"/>
      <c r="I136" s="17">
        <v>0</v>
      </c>
    </row>
    <row r="137" spans="1:9" hidden="1">
      <c r="A137" s="67" t="s">
        <v>16</v>
      </c>
      <c r="B137" s="104"/>
      <c r="C137" s="113" t="s">
        <v>15</v>
      </c>
      <c r="D137" s="114"/>
      <c r="E137" s="102"/>
      <c r="F137" s="103"/>
      <c r="G137" s="21" t="s">
        <v>15</v>
      </c>
      <c r="H137" s="20"/>
      <c r="I137" s="17">
        <v>0</v>
      </c>
    </row>
    <row r="138" spans="1:9" hidden="1">
      <c r="A138" s="139"/>
      <c r="B138" s="91"/>
      <c r="C138" s="102"/>
      <c r="D138" s="103"/>
      <c r="E138" s="102"/>
      <c r="F138" s="103"/>
      <c r="G138" s="19"/>
      <c r="H138" s="18"/>
      <c r="I138" s="17"/>
    </row>
    <row r="139" spans="1:9" ht="13.5" hidden="1" thickBot="1">
      <c r="A139" s="122"/>
      <c r="B139" s="123"/>
      <c r="C139" s="124"/>
      <c r="D139" s="125"/>
      <c r="E139" s="124"/>
      <c r="F139" s="125"/>
      <c r="G139" s="16"/>
      <c r="H139" s="15"/>
      <c r="I139" s="14"/>
    </row>
    <row r="140" spans="1:9" ht="13.5" hidden="1" thickBot="1">
      <c r="A140" s="126" t="s">
        <v>14</v>
      </c>
      <c r="B140" s="127"/>
      <c r="C140" s="127"/>
      <c r="D140" s="127"/>
      <c r="E140" s="127"/>
      <c r="F140" s="127"/>
      <c r="G140" s="127"/>
      <c r="H140" s="128"/>
      <c r="I140" s="6">
        <f>SUM(I138:I139)</f>
        <v>0</v>
      </c>
    </row>
    <row r="141" spans="1:9" hidden="1"/>
    <row r="142" spans="1:9" hidden="1">
      <c r="A142" s="5" t="s">
        <v>13</v>
      </c>
      <c r="B142" s="68" t="s">
        <v>12</v>
      </c>
      <c r="C142" s="68"/>
      <c r="D142" s="68"/>
      <c r="E142" s="68"/>
      <c r="F142" s="68"/>
      <c r="G142" s="68"/>
      <c r="H142" s="13"/>
      <c r="I142" s="13"/>
    </row>
    <row r="143" spans="1:9" ht="13.5" hidden="1" thickBot="1">
      <c r="A143" s="129" t="s">
        <v>11</v>
      </c>
      <c r="B143" s="130"/>
      <c r="C143" s="130"/>
      <c r="D143" s="130"/>
      <c r="E143" s="130"/>
      <c r="F143" s="130"/>
      <c r="G143" s="130"/>
      <c r="H143" s="130"/>
      <c r="I143" s="131"/>
    </row>
    <row r="144" spans="1:9" ht="13.5" hidden="1" thickBot="1">
      <c r="A144" s="12"/>
      <c r="B144" s="132" t="s">
        <v>10</v>
      </c>
      <c r="C144" s="133"/>
      <c r="D144" s="133"/>
      <c r="E144" s="133"/>
      <c r="F144" s="133"/>
      <c r="G144" s="133"/>
      <c r="H144" s="134"/>
      <c r="I144" s="11" t="s">
        <v>9</v>
      </c>
    </row>
    <row r="145" spans="1:9" hidden="1">
      <c r="A145" s="10" t="s">
        <v>8</v>
      </c>
      <c r="B145" s="135" t="s">
        <v>7</v>
      </c>
      <c r="C145" s="136"/>
      <c r="D145" s="136"/>
      <c r="E145" s="136"/>
      <c r="F145" s="136"/>
      <c r="G145" s="136"/>
      <c r="H145" s="137"/>
      <c r="I145" s="9">
        <f>I107</f>
        <v>0</v>
      </c>
    </row>
    <row r="146" spans="1:9" hidden="1">
      <c r="A146" s="8" t="s">
        <v>6</v>
      </c>
      <c r="B146" s="138" t="s">
        <v>5</v>
      </c>
      <c r="C146" s="85"/>
      <c r="D146" s="85"/>
      <c r="E146" s="85"/>
      <c r="F146" s="85"/>
      <c r="G146" s="85"/>
      <c r="H146" s="86"/>
      <c r="I146" s="7" t="e">
        <f>#REF!</f>
        <v>#REF!</v>
      </c>
    </row>
    <row r="147" spans="1:9" ht="13.5" hidden="1" thickBot="1">
      <c r="A147" s="8" t="s">
        <v>4</v>
      </c>
      <c r="B147" s="116" t="s">
        <v>3</v>
      </c>
      <c r="C147" s="117"/>
      <c r="D147" s="117"/>
      <c r="E147" s="117"/>
      <c r="F147" s="117"/>
      <c r="G147" s="117"/>
      <c r="H147" s="118"/>
      <c r="I147" s="7">
        <f>I110</f>
        <v>0</v>
      </c>
    </row>
    <row r="148" spans="1:9" ht="13.5" hidden="1" thickBot="1">
      <c r="A148" s="119" t="s">
        <v>2</v>
      </c>
      <c r="B148" s="120"/>
      <c r="C148" s="120"/>
      <c r="D148" s="120"/>
      <c r="E148" s="120"/>
      <c r="F148" s="120"/>
      <c r="G148" s="120"/>
      <c r="H148" s="121"/>
      <c r="I148" s="6" t="e">
        <f>SUM(I145:I147)</f>
        <v>#REF!</v>
      </c>
    </row>
    <row r="149" spans="1:9" hidden="1">
      <c r="A149" s="5" t="s">
        <v>1</v>
      </c>
      <c r="B149" s="1" t="s">
        <v>0</v>
      </c>
    </row>
    <row r="150" spans="1:9" hidden="1"/>
    <row r="151" spans="1:9" hidden="1"/>
    <row r="152" spans="1:9">
      <c r="A152" s="4"/>
      <c r="B152" s="4"/>
    </row>
    <row r="153" spans="1:9">
      <c r="A153" s="3"/>
      <c r="B153" s="4"/>
      <c r="E153" s="2"/>
      <c r="G153" s="58"/>
    </row>
    <row r="154" spans="1:9">
      <c r="A154" s="4"/>
      <c r="B154" s="4"/>
      <c r="C154" s="3"/>
      <c r="G154" s="63"/>
    </row>
    <row r="155" spans="1:9">
      <c r="A155" s="4"/>
      <c r="B155" s="4"/>
      <c r="C155" s="3"/>
      <c r="G155" s="63"/>
    </row>
    <row r="156" spans="1:9">
      <c r="A156" s="2"/>
      <c r="G156" s="2"/>
    </row>
    <row r="157" spans="1:9">
      <c r="A157" s="2"/>
    </row>
  </sheetData>
  <mergeCells count="165">
    <mergeCell ref="A1:I1"/>
    <mergeCell ref="A2:I2"/>
    <mergeCell ref="A4:I4"/>
    <mergeCell ref="B5:G5"/>
    <mergeCell ref="H5:I5"/>
    <mergeCell ref="B6:G6"/>
    <mergeCell ref="H6:I6"/>
    <mergeCell ref="A21:I21"/>
    <mergeCell ref="B22:G22"/>
    <mergeCell ref="B23:G23"/>
    <mergeCell ref="B7:G7"/>
    <mergeCell ref="H7:I7"/>
    <mergeCell ref="B8:G8"/>
    <mergeCell ref="H8:I8"/>
    <mergeCell ref="A10:I10"/>
    <mergeCell ref="A11:B11"/>
    <mergeCell ref="C11:D11"/>
    <mergeCell ref="E11:I11"/>
    <mergeCell ref="A12:B12"/>
    <mergeCell ref="C12:D12"/>
    <mergeCell ref="E12:I12"/>
    <mergeCell ref="A14:I14"/>
    <mergeCell ref="B15:G15"/>
    <mergeCell ref="H15:I15"/>
    <mergeCell ref="B16:G16"/>
    <mergeCell ref="H16:I16"/>
    <mergeCell ref="B17:G17"/>
    <mergeCell ref="H17:I17"/>
    <mergeCell ref="B18:G18"/>
    <mergeCell ref="H18:I18"/>
    <mergeCell ref="B19:G19"/>
    <mergeCell ref="H19:I19"/>
    <mergeCell ref="A20:I20"/>
    <mergeCell ref="A46:G46"/>
    <mergeCell ref="A47:I47"/>
    <mergeCell ref="A48:G48"/>
    <mergeCell ref="B24:G24"/>
    <mergeCell ref="B25:G25"/>
    <mergeCell ref="B26:G26"/>
    <mergeCell ref="B27:G27"/>
    <mergeCell ref="B28:G28"/>
    <mergeCell ref="A29:H29"/>
    <mergeCell ref="A31:I31"/>
    <mergeCell ref="A32:G32"/>
    <mergeCell ref="B33:G33"/>
    <mergeCell ref="B34:G34"/>
    <mergeCell ref="A35:G35"/>
    <mergeCell ref="A36:I36"/>
    <mergeCell ref="A37:G37"/>
    <mergeCell ref="B38:G38"/>
    <mergeCell ref="B39:G39"/>
    <mergeCell ref="B40:G40"/>
    <mergeCell ref="B41:G41"/>
    <mergeCell ref="B42:G42"/>
    <mergeCell ref="B43:G43"/>
    <mergeCell ref="B44:G44"/>
    <mergeCell ref="B45:G45"/>
    <mergeCell ref="B70:G70"/>
    <mergeCell ref="B71:G71"/>
    <mergeCell ref="A72:G72"/>
    <mergeCell ref="B49:G49"/>
    <mergeCell ref="B50:G50"/>
    <mergeCell ref="B51:G51"/>
    <mergeCell ref="B52:G52"/>
    <mergeCell ref="B53:G53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A63:I63"/>
    <mergeCell ref="A64:I64"/>
    <mergeCell ref="B65:G65"/>
    <mergeCell ref="B66:G66"/>
    <mergeCell ref="B67:G67"/>
    <mergeCell ref="B68:G68"/>
    <mergeCell ref="B69:G69"/>
    <mergeCell ref="A94:I94"/>
    <mergeCell ref="B95:G95"/>
    <mergeCell ref="B96:G96"/>
    <mergeCell ref="A73:I73"/>
    <mergeCell ref="A74:I74"/>
    <mergeCell ref="A75:G75"/>
    <mergeCell ref="B76:G76"/>
    <mergeCell ref="B77:G77"/>
    <mergeCell ref="B78:G78"/>
    <mergeCell ref="B79:G79"/>
    <mergeCell ref="B80:G80"/>
    <mergeCell ref="B81:G81"/>
    <mergeCell ref="A82:G82"/>
    <mergeCell ref="A83:I83"/>
    <mergeCell ref="A84:G84"/>
    <mergeCell ref="B85:G85"/>
    <mergeCell ref="A86:G86"/>
    <mergeCell ref="A87:I87"/>
    <mergeCell ref="A88:I88"/>
    <mergeCell ref="A89:H89"/>
    <mergeCell ref="B90:H90"/>
    <mergeCell ref="B91:H91"/>
    <mergeCell ref="A92:H92"/>
    <mergeCell ref="A93:I93"/>
    <mergeCell ref="A122:H122"/>
    <mergeCell ref="B123:H123"/>
    <mergeCell ref="B124:H124"/>
    <mergeCell ref="B97:G97"/>
    <mergeCell ref="B98:G98"/>
    <mergeCell ref="B99:G99"/>
    <mergeCell ref="A100:G100"/>
    <mergeCell ref="A101:I101"/>
    <mergeCell ref="A102:I102"/>
    <mergeCell ref="B103:G103"/>
    <mergeCell ref="B104:G104"/>
    <mergeCell ref="B105:G105"/>
    <mergeCell ref="B106:G106"/>
    <mergeCell ref="B107:G107"/>
    <mergeCell ref="B108:G108"/>
    <mergeCell ref="B109:G109"/>
    <mergeCell ref="A110:G110"/>
    <mergeCell ref="B111:I111"/>
    <mergeCell ref="B112:G112"/>
    <mergeCell ref="B113:G113"/>
    <mergeCell ref="B115:G115"/>
    <mergeCell ref="B117:G117"/>
    <mergeCell ref="B119:G119"/>
    <mergeCell ref="A121:I121"/>
    <mergeCell ref="A134:B134"/>
    <mergeCell ref="C134:D134"/>
    <mergeCell ref="E134:F134"/>
    <mergeCell ref="A135:B135"/>
    <mergeCell ref="C135:D135"/>
    <mergeCell ref="E135:F135"/>
    <mergeCell ref="A136:B136"/>
    <mergeCell ref="C136:D136"/>
    <mergeCell ref="E136:F136"/>
    <mergeCell ref="B125:H125"/>
    <mergeCell ref="B126:H126"/>
    <mergeCell ref="B127:H127"/>
    <mergeCell ref="B128:H128"/>
    <mergeCell ref="B129:H129"/>
    <mergeCell ref="A130:H130"/>
    <mergeCell ref="B132:G132"/>
    <mergeCell ref="A133:B133"/>
    <mergeCell ref="C133:D133"/>
    <mergeCell ref="E133:F133"/>
    <mergeCell ref="E137:F137"/>
    <mergeCell ref="A143:I143"/>
    <mergeCell ref="B144:H144"/>
    <mergeCell ref="B145:H145"/>
    <mergeCell ref="B146:H146"/>
    <mergeCell ref="B147:H147"/>
    <mergeCell ref="A148:H148"/>
    <mergeCell ref="A139:B139"/>
    <mergeCell ref="C139:D139"/>
    <mergeCell ref="E139:F139"/>
    <mergeCell ref="A140:H140"/>
    <mergeCell ref="B142:G142"/>
    <mergeCell ref="A138:B138"/>
    <mergeCell ref="C138:D138"/>
    <mergeCell ref="E138:F138"/>
    <mergeCell ref="A137:B137"/>
    <mergeCell ref="C137:D137"/>
  </mergeCells>
  <pageMargins left="0.39305555555555599" right="0.196527777777778" top="0.59027777777777801" bottom="0.39305555555555599" header="0.156944444444444" footer="0.156944444444444"/>
  <pageSetup paperSize="9" scale="80" firstPageNumber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Lucro Real</vt:lpstr>
      <vt:lpstr>Simples 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Rocha</dc:creator>
  <cp:lastModifiedBy>Jonathan Oliveira Rocha</cp:lastModifiedBy>
  <dcterms:created xsi:type="dcterms:W3CDTF">2021-06-11T18:11:03Z</dcterms:created>
  <dcterms:modified xsi:type="dcterms:W3CDTF">2022-05-18T13:37:37Z</dcterms:modified>
</cp:coreProperties>
</file>